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EXERCICIOS 2026\WC CRAS\"/>
    </mc:Choice>
  </mc:AlternateContent>
  <bookViews>
    <workbookView xWindow="0" yWindow="0" windowWidth="28800" windowHeight="11730" activeTab="1"/>
  </bookViews>
  <sheets>
    <sheet name="PLANILHA" sheetId="1" r:id="rId1"/>
    <sheet name="CRONOGRAMA" sheetId="4" r:id="rId2"/>
    <sheet name="MEMORIAL" sheetId="6" r:id="rId3"/>
  </sheets>
  <definedNames>
    <definedName name="_________">#REF!</definedName>
    <definedName name="______AA100000" localSheetId="0">#REF!</definedName>
    <definedName name="______AA100000">#REF!</definedName>
    <definedName name="______LOC10" localSheetId="0">#REF!</definedName>
    <definedName name="______LOC10">#REF!</definedName>
    <definedName name="______LOC11" localSheetId="0">#REF!</definedName>
    <definedName name="______LOC11">#REF!</definedName>
    <definedName name="______LOC12" localSheetId="0">#REF!</definedName>
    <definedName name="______LOC12">#REF!</definedName>
    <definedName name="______LOC13" localSheetId="0">#REF!</definedName>
    <definedName name="______LOC13">#REF!</definedName>
    <definedName name="______LOC14" localSheetId="0">#REF!</definedName>
    <definedName name="______LOC14">#REF!</definedName>
    <definedName name="______LOC15" localSheetId="0">#REF!</definedName>
    <definedName name="______LOC15">#REF!</definedName>
    <definedName name="______LOC16" localSheetId="0">#REF!</definedName>
    <definedName name="______LOC16">#REF!</definedName>
    <definedName name="______LOC17" localSheetId="0">#REF!</definedName>
    <definedName name="______LOC17">#REF!</definedName>
    <definedName name="______LOC18" localSheetId="0">#REF!</definedName>
    <definedName name="______LOC18">#REF!</definedName>
    <definedName name="______LOC19" localSheetId="0">#REF!</definedName>
    <definedName name="______LOC19">#REF!</definedName>
    <definedName name="______LOC2" localSheetId="0">#REF!</definedName>
    <definedName name="______LOC2">#REF!</definedName>
    <definedName name="______LOC20" localSheetId="0">#REF!</definedName>
    <definedName name="______LOC20">#REF!</definedName>
    <definedName name="______LOC21" localSheetId="0">#REF!</definedName>
    <definedName name="______LOC21">#REF!</definedName>
    <definedName name="______LOC22" localSheetId="0">#REF!</definedName>
    <definedName name="______LOC22">#REF!</definedName>
    <definedName name="______LOC23" localSheetId="0">#REF!</definedName>
    <definedName name="______LOC23">#REF!</definedName>
    <definedName name="______LOC24" localSheetId="0">#REF!</definedName>
    <definedName name="______LOC24">#REF!</definedName>
    <definedName name="______LOC25" localSheetId="0">#REF!</definedName>
    <definedName name="______LOC25">#REF!</definedName>
    <definedName name="______LOC26" localSheetId="0">#REF!</definedName>
    <definedName name="______LOC26">#REF!</definedName>
    <definedName name="______LOC27" localSheetId="0">#REF!</definedName>
    <definedName name="______LOC27">#REF!</definedName>
    <definedName name="______LOC28" localSheetId="0">#REF!</definedName>
    <definedName name="______LOC28">#REF!</definedName>
    <definedName name="______LOC29" localSheetId="0">#REF!</definedName>
    <definedName name="______LOC29">#REF!</definedName>
    <definedName name="______LOC3" localSheetId="0">#REF!</definedName>
    <definedName name="______LOC3">#REF!</definedName>
    <definedName name="______LOC30" localSheetId="0">#REF!</definedName>
    <definedName name="______LOC30">#REF!</definedName>
    <definedName name="______LOC31" localSheetId="0">#REF!</definedName>
    <definedName name="______LOC31">#REF!</definedName>
    <definedName name="______LOC32" localSheetId="0">#REF!</definedName>
    <definedName name="______LOC32">#REF!</definedName>
    <definedName name="______LOC33" localSheetId="0">#REF!</definedName>
    <definedName name="______LOC33">#REF!</definedName>
    <definedName name="______LOC34" localSheetId="0">#REF!</definedName>
    <definedName name="______LOC34">#REF!</definedName>
    <definedName name="______LOC35" localSheetId="0">#REF!</definedName>
    <definedName name="______LOC35">#REF!</definedName>
    <definedName name="______LOC36" localSheetId="0">#REF!</definedName>
    <definedName name="______LOC36">#REF!</definedName>
    <definedName name="______LOC37" localSheetId="0">#REF!</definedName>
    <definedName name="______LOC37">#REF!</definedName>
    <definedName name="______LOC38" localSheetId="0">#REF!</definedName>
    <definedName name="______LOC38">#REF!</definedName>
    <definedName name="______LOC39" localSheetId="0">#REF!</definedName>
    <definedName name="______LOC39">#REF!</definedName>
    <definedName name="______LOC4" localSheetId="0">#REF!</definedName>
    <definedName name="______LOC4">#REF!</definedName>
    <definedName name="______LOC40" localSheetId="0">#REF!</definedName>
    <definedName name="______LOC40">#REF!</definedName>
    <definedName name="______LOC41" localSheetId="0">#REF!</definedName>
    <definedName name="______LOC41">#REF!</definedName>
    <definedName name="______LOC42" localSheetId="0">#REF!</definedName>
    <definedName name="______LOC42">#REF!</definedName>
    <definedName name="______LOC5" localSheetId="0">#REF!</definedName>
    <definedName name="______LOC5">#REF!</definedName>
    <definedName name="______LOC6" localSheetId="0">#REF!</definedName>
    <definedName name="______LOC6">#REF!</definedName>
    <definedName name="______LOC7" localSheetId="0">#REF!</definedName>
    <definedName name="______LOC7">#REF!</definedName>
    <definedName name="______LOC8" localSheetId="0">#REF!</definedName>
    <definedName name="______LOC8">#REF!</definedName>
    <definedName name="______LOC9" localSheetId="0">#REF!</definedName>
    <definedName name="______LOC9">#REF!</definedName>
    <definedName name="______R" localSheetId="0">#REF!</definedName>
    <definedName name="______R">#REF!</definedName>
    <definedName name="_____AA100000" localSheetId="0">#REF!</definedName>
    <definedName name="_____AA100000">#REF!</definedName>
    <definedName name="_____BUD1" localSheetId="0">#REF!</definedName>
    <definedName name="_____BUD1">#REF!</definedName>
    <definedName name="_____BUD2" localSheetId="0">#REF!</definedName>
    <definedName name="_____BUD2">#REF!</definedName>
    <definedName name="_____BUD3" localSheetId="0">#REF!</definedName>
    <definedName name="_____BUD3">#REF!</definedName>
    <definedName name="_____BUD4" localSheetId="0">#REF!</definedName>
    <definedName name="_____BUD4">#REF!</definedName>
    <definedName name="_____BUD5" localSheetId="0">#REF!</definedName>
    <definedName name="_____BUD5">#REF!</definedName>
    <definedName name="_____BUD6" localSheetId="0">#REF!</definedName>
    <definedName name="_____BUD6">#REF!</definedName>
    <definedName name="_____BUD7" localSheetId="0">#REF!</definedName>
    <definedName name="_____BUD7">#REF!</definedName>
    <definedName name="_____BUD8" localSheetId="0">#REF!</definedName>
    <definedName name="_____BUD8">#REF!</definedName>
    <definedName name="_____DIA1" localSheetId="0">#REF!</definedName>
    <definedName name="_____DIA1">#REF!</definedName>
    <definedName name="_____DIA2" localSheetId="0">#REF!</definedName>
    <definedName name="_____DIA2">#REF!</definedName>
    <definedName name="_____DIA3" localSheetId="0">#REF!</definedName>
    <definedName name="_____DIA3">#REF!</definedName>
    <definedName name="_____DIA4" localSheetId="0">#REF!</definedName>
    <definedName name="_____DIA4">#REF!</definedName>
    <definedName name="_____DIA5" localSheetId="0">#REF!</definedName>
    <definedName name="_____DIA5">#REF!</definedName>
    <definedName name="_____DIA6" localSheetId="0">#REF!</definedName>
    <definedName name="_____DIA6">#REF!</definedName>
    <definedName name="_____DIA7" localSheetId="0">#REF!</definedName>
    <definedName name="_____DIA7">#REF!</definedName>
    <definedName name="_____DIA8" localSheetId="0">#REF!</definedName>
    <definedName name="_____DIA8">#REF!</definedName>
    <definedName name="_____LAB1" localSheetId="0">#REF!</definedName>
    <definedName name="_____LAB1">#REF!</definedName>
    <definedName name="_____LAB2" localSheetId="0">#REF!</definedName>
    <definedName name="_____LAB2">#REF!</definedName>
    <definedName name="_____LAB3" localSheetId="0">#REF!</definedName>
    <definedName name="_____LAB3">#REF!</definedName>
    <definedName name="_____LOC10" localSheetId="0">#REF!</definedName>
    <definedName name="_____LOC10">#REF!</definedName>
    <definedName name="_____LOC11" localSheetId="0">#REF!</definedName>
    <definedName name="_____LOC11">#REF!</definedName>
    <definedName name="_____LOC12" localSheetId="0">#REF!</definedName>
    <definedName name="_____LOC12">#REF!</definedName>
    <definedName name="_____LOC13" localSheetId="0">#REF!</definedName>
    <definedName name="_____LOC13">#REF!</definedName>
    <definedName name="_____LOC14" localSheetId="0">#REF!</definedName>
    <definedName name="_____LOC14">#REF!</definedName>
    <definedName name="_____LOC15" localSheetId="0">#REF!</definedName>
    <definedName name="_____LOC15">#REF!</definedName>
    <definedName name="_____LOC16" localSheetId="0">#REF!</definedName>
    <definedName name="_____LOC16">#REF!</definedName>
    <definedName name="_____LOC17" localSheetId="0">#REF!</definedName>
    <definedName name="_____LOC17">#REF!</definedName>
    <definedName name="_____LOC18" localSheetId="0">#REF!</definedName>
    <definedName name="_____LOC18">#REF!</definedName>
    <definedName name="_____LOC19" localSheetId="0">#REF!</definedName>
    <definedName name="_____LOC19">#REF!</definedName>
    <definedName name="_____LOC2" localSheetId="0">#REF!</definedName>
    <definedName name="_____LOC2">#REF!</definedName>
    <definedName name="_____LOC20" localSheetId="0">#REF!</definedName>
    <definedName name="_____LOC20">#REF!</definedName>
    <definedName name="_____LOC21" localSheetId="0">#REF!</definedName>
    <definedName name="_____LOC21">#REF!</definedName>
    <definedName name="_____LOC22" localSheetId="0">#REF!</definedName>
    <definedName name="_____LOC22">#REF!</definedName>
    <definedName name="_____LOC23" localSheetId="0">#REF!</definedName>
    <definedName name="_____LOC23">#REF!</definedName>
    <definedName name="_____LOC24" localSheetId="0">#REF!</definedName>
    <definedName name="_____LOC24">#REF!</definedName>
    <definedName name="_____LOC25" localSheetId="0">#REF!</definedName>
    <definedName name="_____LOC25">#REF!</definedName>
    <definedName name="_____LOC26" localSheetId="0">#REF!</definedName>
    <definedName name="_____LOC26">#REF!</definedName>
    <definedName name="_____LOC27" localSheetId="0">#REF!</definedName>
    <definedName name="_____LOC27">#REF!</definedName>
    <definedName name="_____LOC28" localSheetId="0">#REF!</definedName>
    <definedName name="_____LOC28">#REF!</definedName>
    <definedName name="_____LOC29" localSheetId="0">#REF!</definedName>
    <definedName name="_____LOC29">#REF!</definedName>
    <definedName name="_____LOC3" localSheetId="0">#REF!</definedName>
    <definedName name="_____LOC3">#REF!</definedName>
    <definedName name="_____LOC30" localSheetId="0">#REF!</definedName>
    <definedName name="_____LOC30">#REF!</definedName>
    <definedName name="_____LOC31" localSheetId="0">#REF!</definedName>
    <definedName name="_____LOC31">#REF!</definedName>
    <definedName name="_____LOC32" localSheetId="0">#REF!</definedName>
    <definedName name="_____LOC32">#REF!</definedName>
    <definedName name="_____LOC33" localSheetId="0">#REF!</definedName>
    <definedName name="_____LOC33">#REF!</definedName>
    <definedName name="_____LOC34" localSheetId="0">#REF!</definedName>
    <definedName name="_____LOC34">#REF!</definedName>
    <definedName name="_____LOC35" localSheetId="0">#REF!</definedName>
    <definedName name="_____LOC35">#REF!</definedName>
    <definedName name="_____LOC36" localSheetId="0">#REF!</definedName>
    <definedName name="_____LOC36">#REF!</definedName>
    <definedName name="_____LOC37" localSheetId="0">#REF!</definedName>
    <definedName name="_____LOC37">#REF!</definedName>
    <definedName name="_____LOC38" localSheetId="0">#REF!</definedName>
    <definedName name="_____LOC38">#REF!</definedName>
    <definedName name="_____LOC39" localSheetId="0">#REF!</definedName>
    <definedName name="_____LOC39">#REF!</definedName>
    <definedName name="_____LOC4" localSheetId="0">#REF!</definedName>
    <definedName name="_____LOC4">#REF!</definedName>
    <definedName name="_____LOC40" localSheetId="0">#REF!</definedName>
    <definedName name="_____LOC40">#REF!</definedName>
    <definedName name="_____LOC41" localSheetId="0">#REF!</definedName>
    <definedName name="_____LOC41">#REF!</definedName>
    <definedName name="_____LOC42" localSheetId="0">#REF!</definedName>
    <definedName name="_____LOC42">#REF!</definedName>
    <definedName name="_____LOC5" localSheetId="0">#REF!</definedName>
    <definedName name="_____LOC5">#REF!</definedName>
    <definedName name="_____LOC6" localSheetId="0">#REF!</definedName>
    <definedName name="_____LOC6">#REF!</definedName>
    <definedName name="_____LOC7" localSheetId="0">#REF!</definedName>
    <definedName name="_____LOC7">#REF!</definedName>
    <definedName name="_____LOC8" localSheetId="0">#REF!</definedName>
    <definedName name="_____LOC8">#REF!</definedName>
    <definedName name="_____LOC9" localSheetId="0">#REF!</definedName>
    <definedName name="_____LOC9">#REF!</definedName>
    <definedName name="_____PAR1" localSheetId="0">#REF!</definedName>
    <definedName name="_____PAR1">#REF!</definedName>
    <definedName name="_____PAR2" localSheetId="0">#REF!</definedName>
    <definedName name="_____PAR2">#REF!</definedName>
    <definedName name="_____PAR3" localSheetId="0">#REF!</definedName>
    <definedName name="_____PAR3">#REF!</definedName>
    <definedName name="_____PAR4" localSheetId="0">#REF!</definedName>
    <definedName name="_____PAR4">#REF!</definedName>
    <definedName name="_____R" localSheetId="0">#REF!</definedName>
    <definedName name="_____R">#REF!</definedName>
    <definedName name="_____SE2" localSheetId="0">#REF!</definedName>
    <definedName name="_____SE2">#REF!</definedName>
    <definedName name="____AA100000" localSheetId="0">#REF!</definedName>
    <definedName name="____AA100000">#REF!</definedName>
    <definedName name="____BUD1" localSheetId="0">#REF!</definedName>
    <definedName name="____BUD1">#REF!</definedName>
    <definedName name="____BUD2" localSheetId="0">#REF!</definedName>
    <definedName name="____BUD2">#REF!</definedName>
    <definedName name="____BUD3" localSheetId="0">#REF!</definedName>
    <definedName name="____BUD3">#REF!</definedName>
    <definedName name="____BUD4" localSheetId="0">#REF!</definedName>
    <definedName name="____BUD4">#REF!</definedName>
    <definedName name="____BUD5" localSheetId="0">#REF!</definedName>
    <definedName name="____BUD5">#REF!</definedName>
    <definedName name="____BUD6" localSheetId="0">#REF!</definedName>
    <definedName name="____BUD6">#REF!</definedName>
    <definedName name="____BUD7" localSheetId="0">#REF!</definedName>
    <definedName name="____BUD7">#REF!</definedName>
    <definedName name="____BUD8" localSheetId="0">#REF!</definedName>
    <definedName name="____BUD8">#REF!</definedName>
    <definedName name="____DIA1" localSheetId="0">#REF!</definedName>
    <definedName name="____DIA1">#REF!</definedName>
    <definedName name="____DIA2" localSheetId="0">#REF!</definedName>
    <definedName name="____DIA2">#REF!</definedName>
    <definedName name="____DIA3" localSheetId="0">#REF!</definedName>
    <definedName name="____DIA3">#REF!</definedName>
    <definedName name="____DIA4" localSheetId="0">#REF!</definedName>
    <definedName name="____DIA4">#REF!</definedName>
    <definedName name="____DIA5" localSheetId="0">#REF!</definedName>
    <definedName name="____DIA5">#REF!</definedName>
    <definedName name="____DIA6" localSheetId="0">#REF!</definedName>
    <definedName name="____DIA6">#REF!</definedName>
    <definedName name="____DIA7" localSheetId="0">#REF!</definedName>
    <definedName name="____DIA7">#REF!</definedName>
    <definedName name="____DIA8" localSheetId="0">#REF!</definedName>
    <definedName name="____DIA8">#REF!</definedName>
    <definedName name="____LAB1" localSheetId="0">#REF!</definedName>
    <definedName name="____LAB1">#REF!</definedName>
    <definedName name="____LAB2" localSheetId="0">#REF!</definedName>
    <definedName name="____LAB2">#REF!</definedName>
    <definedName name="____LAB3" localSheetId="0">#REF!</definedName>
    <definedName name="____LAB3">#REF!</definedName>
    <definedName name="____LOC10" localSheetId="0">#REF!</definedName>
    <definedName name="____LOC10">#REF!</definedName>
    <definedName name="____LOC11" localSheetId="0">#REF!</definedName>
    <definedName name="____LOC11">#REF!</definedName>
    <definedName name="____LOC12" localSheetId="0">#REF!</definedName>
    <definedName name="____LOC12">#REF!</definedName>
    <definedName name="____LOC13" localSheetId="0">#REF!</definedName>
    <definedName name="____LOC13">#REF!</definedName>
    <definedName name="____LOC14" localSheetId="0">#REF!</definedName>
    <definedName name="____LOC14">#REF!</definedName>
    <definedName name="____LOC15" localSheetId="0">#REF!</definedName>
    <definedName name="____LOC15">#REF!</definedName>
    <definedName name="____LOC16" localSheetId="0">#REF!</definedName>
    <definedName name="____LOC16">#REF!</definedName>
    <definedName name="____LOC17" localSheetId="0">#REF!</definedName>
    <definedName name="____LOC17">#REF!</definedName>
    <definedName name="____LOC18" localSheetId="0">#REF!</definedName>
    <definedName name="____LOC18">#REF!</definedName>
    <definedName name="____LOC19" localSheetId="0">#REF!</definedName>
    <definedName name="____LOC19">#REF!</definedName>
    <definedName name="____LOC2" localSheetId="0">#REF!</definedName>
    <definedName name="____LOC2">#REF!</definedName>
    <definedName name="____LOC20" localSheetId="0">#REF!</definedName>
    <definedName name="____LOC20">#REF!</definedName>
    <definedName name="____LOC21" localSheetId="0">#REF!</definedName>
    <definedName name="____LOC21">#REF!</definedName>
    <definedName name="____LOC22" localSheetId="0">#REF!</definedName>
    <definedName name="____LOC22">#REF!</definedName>
    <definedName name="____LOC23" localSheetId="0">#REF!</definedName>
    <definedName name="____LOC23">#REF!</definedName>
    <definedName name="____LOC24" localSheetId="0">#REF!</definedName>
    <definedName name="____LOC24">#REF!</definedName>
    <definedName name="____LOC25" localSheetId="0">#REF!</definedName>
    <definedName name="____LOC25">#REF!</definedName>
    <definedName name="____LOC26" localSheetId="0">#REF!</definedName>
    <definedName name="____LOC26">#REF!</definedName>
    <definedName name="____LOC27" localSheetId="0">#REF!</definedName>
    <definedName name="____LOC27">#REF!</definedName>
    <definedName name="____LOC28" localSheetId="0">#REF!</definedName>
    <definedName name="____LOC28">#REF!</definedName>
    <definedName name="____LOC29" localSheetId="0">#REF!</definedName>
    <definedName name="____LOC29">#REF!</definedName>
    <definedName name="____LOC3" localSheetId="0">#REF!</definedName>
    <definedName name="____LOC3">#REF!</definedName>
    <definedName name="____LOC30" localSheetId="0">#REF!</definedName>
    <definedName name="____LOC30">#REF!</definedName>
    <definedName name="____LOC31" localSheetId="0">#REF!</definedName>
    <definedName name="____LOC31">#REF!</definedName>
    <definedName name="____LOC32" localSheetId="0">#REF!</definedName>
    <definedName name="____LOC32">#REF!</definedName>
    <definedName name="____LOC33" localSheetId="0">#REF!</definedName>
    <definedName name="____LOC33">#REF!</definedName>
    <definedName name="____LOC34" localSheetId="0">#REF!</definedName>
    <definedName name="____LOC34">#REF!</definedName>
    <definedName name="____LOC35" localSheetId="0">#REF!</definedName>
    <definedName name="____LOC35">#REF!</definedName>
    <definedName name="____LOC36" localSheetId="0">#REF!</definedName>
    <definedName name="____LOC36">#REF!</definedName>
    <definedName name="____LOC37" localSheetId="0">#REF!</definedName>
    <definedName name="____LOC37">#REF!</definedName>
    <definedName name="____LOC38" localSheetId="0">#REF!</definedName>
    <definedName name="____LOC38">#REF!</definedName>
    <definedName name="____LOC39" localSheetId="0">#REF!</definedName>
    <definedName name="____LOC39">#REF!</definedName>
    <definedName name="____LOC4" localSheetId="0">#REF!</definedName>
    <definedName name="____LOC4">#REF!</definedName>
    <definedName name="____LOC40" localSheetId="0">#REF!</definedName>
    <definedName name="____LOC40">#REF!</definedName>
    <definedName name="____LOC41" localSheetId="0">#REF!</definedName>
    <definedName name="____LOC41">#REF!</definedName>
    <definedName name="____LOC42" localSheetId="0">#REF!</definedName>
    <definedName name="____LOC42">#REF!</definedName>
    <definedName name="____LOC5" localSheetId="0">#REF!</definedName>
    <definedName name="____LOC5">#REF!</definedName>
    <definedName name="____LOC6" localSheetId="0">#REF!</definedName>
    <definedName name="____LOC6">#REF!</definedName>
    <definedName name="____LOC7" localSheetId="0">#REF!</definedName>
    <definedName name="____LOC7">#REF!</definedName>
    <definedName name="____LOC8" localSheetId="0">#REF!</definedName>
    <definedName name="____LOC8">#REF!</definedName>
    <definedName name="____LOC9" localSheetId="0">#REF!</definedName>
    <definedName name="____LOC9">#REF!</definedName>
    <definedName name="____PAR1" localSheetId="0">#REF!</definedName>
    <definedName name="____PAR1">#REF!</definedName>
    <definedName name="____PAR2" localSheetId="0">#REF!</definedName>
    <definedName name="____PAR2">#REF!</definedName>
    <definedName name="____PAR3" localSheetId="0">#REF!</definedName>
    <definedName name="____PAR3">#REF!</definedName>
    <definedName name="____PAR4" localSheetId="0">#REF!</definedName>
    <definedName name="____PAR4">#REF!</definedName>
    <definedName name="____R" localSheetId="0">#REF!</definedName>
    <definedName name="____R">#REF!</definedName>
    <definedName name="____SE2" localSheetId="0">#REF!</definedName>
    <definedName name="____SE2">#REF!</definedName>
    <definedName name="___AA100000" localSheetId="0">#REF!</definedName>
    <definedName name="___AA100000">#REF!</definedName>
    <definedName name="___BUD1" localSheetId="0">#REF!</definedName>
    <definedName name="___BUD1">#REF!</definedName>
    <definedName name="___BUD2" localSheetId="0">#REF!</definedName>
    <definedName name="___BUD2">#REF!</definedName>
    <definedName name="___BUD3" localSheetId="0">#REF!</definedName>
    <definedName name="___BUD3">#REF!</definedName>
    <definedName name="___BUD4" localSheetId="0">#REF!</definedName>
    <definedName name="___BUD4">#REF!</definedName>
    <definedName name="___BUD5" localSheetId="0">#REF!</definedName>
    <definedName name="___BUD5">#REF!</definedName>
    <definedName name="___BUD6" localSheetId="0">#REF!</definedName>
    <definedName name="___BUD6">#REF!</definedName>
    <definedName name="___BUD7" localSheetId="0">#REF!</definedName>
    <definedName name="___BUD7">#REF!</definedName>
    <definedName name="___BUD8" localSheetId="0">#REF!</definedName>
    <definedName name="___BUD8">#REF!</definedName>
    <definedName name="___DIA1" localSheetId="0">#REF!</definedName>
    <definedName name="___DIA1">#REF!</definedName>
    <definedName name="___DIA2" localSheetId="0">#REF!</definedName>
    <definedName name="___DIA2">#REF!</definedName>
    <definedName name="___DIA3" localSheetId="0">#REF!</definedName>
    <definedName name="___DIA3">#REF!</definedName>
    <definedName name="___DIA4" localSheetId="0">#REF!</definedName>
    <definedName name="___DIA4">#REF!</definedName>
    <definedName name="___DIA5" localSheetId="0">#REF!</definedName>
    <definedName name="___DIA5">#REF!</definedName>
    <definedName name="___DIA6" localSheetId="0">#REF!</definedName>
    <definedName name="___DIA6">#REF!</definedName>
    <definedName name="___DIA7" localSheetId="0">#REF!</definedName>
    <definedName name="___DIA7">#REF!</definedName>
    <definedName name="___DIA8" localSheetId="0">#REF!</definedName>
    <definedName name="___DIA8">#REF!</definedName>
    <definedName name="___LAB1" localSheetId="0">#REF!</definedName>
    <definedName name="___LAB1">#REF!</definedName>
    <definedName name="___LAB2" localSheetId="0">#REF!</definedName>
    <definedName name="___LAB2">#REF!</definedName>
    <definedName name="___LAB3" localSheetId="0">#REF!</definedName>
    <definedName name="___LAB3">#REF!</definedName>
    <definedName name="___LOC10" localSheetId="0">#REF!</definedName>
    <definedName name="___LOC10">#REF!</definedName>
    <definedName name="___LOC11" localSheetId="0">#REF!</definedName>
    <definedName name="___LOC11">#REF!</definedName>
    <definedName name="___LOC12" localSheetId="0">#REF!</definedName>
    <definedName name="___LOC12">#REF!</definedName>
    <definedName name="___LOC13" localSheetId="0">#REF!</definedName>
    <definedName name="___LOC13">#REF!</definedName>
    <definedName name="___LOC14" localSheetId="0">#REF!</definedName>
    <definedName name="___LOC14">#REF!</definedName>
    <definedName name="___LOC15" localSheetId="0">#REF!</definedName>
    <definedName name="___LOC15">#REF!</definedName>
    <definedName name="___LOC16" localSheetId="0">#REF!</definedName>
    <definedName name="___LOC16">#REF!</definedName>
    <definedName name="___LOC17" localSheetId="0">#REF!</definedName>
    <definedName name="___LOC17">#REF!</definedName>
    <definedName name="___LOC18" localSheetId="0">#REF!</definedName>
    <definedName name="___LOC18">#REF!</definedName>
    <definedName name="___LOC19" localSheetId="0">#REF!</definedName>
    <definedName name="___LOC19">#REF!</definedName>
    <definedName name="___LOC2" localSheetId="0">#REF!</definedName>
    <definedName name="___LOC2">#REF!</definedName>
    <definedName name="___LOC20" localSheetId="0">#REF!</definedName>
    <definedName name="___LOC20">#REF!</definedName>
    <definedName name="___LOC21" localSheetId="0">#REF!</definedName>
    <definedName name="___LOC21">#REF!</definedName>
    <definedName name="___LOC22" localSheetId="0">#REF!</definedName>
    <definedName name="___LOC22">#REF!</definedName>
    <definedName name="___LOC23" localSheetId="0">#REF!</definedName>
    <definedName name="___LOC23">#REF!</definedName>
    <definedName name="___LOC24" localSheetId="0">#REF!</definedName>
    <definedName name="___LOC24">#REF!</definedName>
    <definedName name="___LOC25" localSheetId="0">#REF!</definedName>
    <definedName name="___LOC25">#REF!</definedName>
    <definedName name="___LOC26" localSheetId="0">#REF!</definedName>
    <definedName name="___LOC26">#REF!</definedName>
    <definedName name="___LOC27" localSheetId="0">#REF!</definedName>
    <definedName name="___LOC27">#REF!</definedName>
    <definedName name="___LOC28" localSheetId="0">#REF!</definedName>
    <definedName name="___LOC28">#REF!</definedName>
    <definedName name="___LOC29" localSheetId="0">#REF!</definedName>
    <definedName name="___LOC29">#REF!</definedName>
    <definedName name="___LOC3" localSheetId="0">#REF!</definedName>
    <definedName name="___LOC3">#REF!</definedName>
    <definedName name="___LOC30" localSheetId="0">#REF!</definedName>
    <definedName name="___LOC30">#REF!</definedName>
    <definedName name="___LOC31" localSheetId="0">#REF!</definedName>
    <definedName name="___LOC31">#REF!</definedName>
    <definedName name="___LOC32" localSheetId="0">#REF!</definedName>
    <definedName name="___LOC32">#REF!</definedName>
    <definedName name="___LOC33" localSheetId="0">#REF!</definedName>
    <definedName name="___LOC33">#REF!</definedName>
    <definedName name="___LOC34" localSheetId="0">#REF!</definedName>
    <definedName name="___LOC34">#REF!</definedName>
    <definedName name="___LOC35" localSheetId="0">#REF!</definedName>
    <definedName name="___LOC35">#REF!</definedName>
    <definedName name="___LOC36" localSheetId="0">#REF!</definedName>
    <definedName name="___LOC36">#REF!</definedName>
    <definedName name="___LOC37" localSheetId="0">#REF!</definedName>
    <definedName name="___LOC37">#REF!</definedName>
    <definedName name="___LOC38" localSheetId="0">#REF!</definedName>
    <definedName name="___LOC38">#REF!</definedName>
    <definedName name="___LOC39" localSheetId="0">#REF!</definedName>
    <definedName name="___LOC39">#REF!</definedName>
    <definedName name="___LOC4" localSheetId="0">#REF!</definedName>
    <definedName name="___LOC4">#REF!</definedName>
    <definedName name="___LOC40" localSheetId="0">#REF!</definedName>
    <definedName name="___LOC40">#REF!</definedName>
    <definedName name="___LOC41" localSheetId="0">#REF!</definedName>
    <definedName name="___LOC41">#REF!</definedName>
    <definedName name="___LOC42" localSheetId="0">#REF!</definedName>
    <definedName name="___LOC42">#REF!</definedName>
    <definedName name="___LOC5" localSheetId="0">#REF!</definedName>
    <definedName name="___LOC5">#REF!</definedName>
    <definedName name="___LOC6" localSheetId="0">#REF!</definedName>
    <definedName name="___LOC6">#REF!</definedName>
    <definedName name="___LOC7" localSheetId="0">#REF!</definedName>
    <definedName name="___LOC7">#REF!</definedName>
    <definedName name="___LOC8" localSheetId="0">#REF!</definedName>
    <definedName name="___LOC8">#REF!</definedName>
    <definedName name="___LOC9" localSheetId="0">#REF!</definedName>
    <definedName name="___LOC9">#REF!</definedName>
    <definedName name="___PAR1" localSheetId="0">#REF!</definedName>
    <definedName name="___PAR1">#REF!</definedName>
    <definedName name="___PAR2" localSheetId="0">#REF!</definedName>
    <definedName name="___PAR2">#REF!</definedName>
    <definedName name="___PAR3" localSheetId="0">#REF!</definedName>
    <definedName name="___PAR3">#REF!</definedName>
    <definedName name="___PAR4" localSheetId="0">#REF!</definedName>
    <definedName name="___PAR4">#REF!</definedName>
    <definedName name="___R" localSheetId="0">#REF!</definedName>
    <definedName name="___R">#REF!</definedName>
    <definedName name="___SE2" localSheetId="0">#REF!</definedName>
    <definedName name="___SE2">#REF!</definedName>
    <definedName name="__1Excel_BuiltIn_Print_Area_1_1_1" localSheetId="0">#REF!</definedName>
    <definedName name="__1Excel_BuiltIn_Print_Area_1_1_1">#REF!</definedName>
    <definedName name="__2Excel_BuiltIn_Print_Area_1_1_1_1" localSheetId="0">#REF!</definedName>
    <definedName name="__2Excel_BuiltIn_Print_Area_1_1_1_1">#REF!</definedName>
    <definedName name="__AA100000" localSheetId="0">#REF!</definedName>
    <definedName name="__AA100000">#REF!</definedName>
    <definedName name="__BUD1" localSheetId="0">#REF!</definedName>
    <definedName name="__BUD1">#REF!</definedName>
    <definedName name="__BUD2" localSheetId="0">#REF!</definedName>
    <definedName name="__BUD2">#REF!</definedName>
    <definedName name="__BUD3" localSheetId="0">#REF!</definedName>
    <definedName name="__BUD3">#REF!</definedName>
    <definedName name="__BUD4" localSheetId="0">#REF!</definedName>
    <definedName name="__BUD4">#REF!</definedName>
    <definedName name="__BUD5" localSheetId="0">#REF!</definedName>
    <definedName name="__BUD5">#REF!</definedName>
    <definedName name="__BUD6" localSheetId="0">#REF!</definedName>
    <definedName name="__BUD6">#REF!</definedName>
    <definedName name="__BUD7" localSheetId="0">#REF!</definedName>
    <definedName name="__BUD7">#REF!</definedName>
    <definedName name="__BUD8" localSheetId="0">#REF!</definedName>
    <definedName name="__BUD8">#REF!</definedName>
    <definedName name="__DIA1" localSheetId="0">#REF!</definedName>
    <definedName name="__DIA1">#REF!</definedName>
    <definedName name="__DIA2" localSheetId="0">#REF!</definedName>
    <definedName name="__DIA2">#REF!</definedName>
    <definedName name="__DIA3" localSheetId="0">#REF!</definedName>
    <definedName name="__DIA3">#REF!</definedName>
    <definedName name="__DIA4" localSheetId="0">#REF!</definedName>
    <definedName name="__DIA4">#REF!</definedName>
    <definedName name="__DIA5" localSheetId="0">#REF!</definedName>
    <definedName name="__DIA5">#REF!</definedName>
    <definedName name="__DIA6" localSheetId="0">#REF!</definedName>
    <definedName name="__DIA6">#REF!</definedName>
    <definedName name="__DIA7" localSheetId="0">#REF!</definedName>
    <definedName name="__DIA7">#REF!</definedName>
    <definedName name="__DIA8" localSheetId="0">#REF!</definedName>
    <definedName name="__DIA8">#REF!</definedName>
    <definedName name="__LAB1" localSheetId="0">#REF!</definedName>
    <definedName name="__LAB1">#REF!</definedName>
    <definedName name="__LAB2" localSheetId="0">#REF!</definedName>
    <definedName name="__LAB2">#REF!</definedName>
    <definedName name="__LAB3" localSheetId="0">#REF!</definedName>
    <definedName name="__LAB3">#REF!</definedName>
    <definedName name="__LOC10" localSheetId="0">#REF!</definedName>
    <definedName name="__LOC10">#REF!</definedName>
    <definedName name="__LOC11" localSheetId="0">#REF!</definedName>
    <definedName name="__LOC11">#REF!</definedName>
    <definedName name="__LOC12" localSheetId="0">#REF!</definedName>
    <definedName name="__LOC12">#REF!</definedName>
    <definedName name="__LOC13" localSheetId="0">#REF!</definedName>
    <definedName name="__LOC13">#REF!</definedName>
    <definedName name="__LOC14" localSheetId="0">#REF!</definedName>
    <definedName name="__LOC14">#REF!</definedName>
    <definedName name="__LOC15" localSheetId="0">#REF!</definedName>
    <definedName name="__LOC15">#REF!</definedName>
    <definedName name="__LOC16" localSheetId="0">#REF!</definedName>
    <definedName name="__LOC16">#REF!</definedName>
    <definedName name="__LOC17" localSheetId="0">#REF!</definedName>
    <definedName name="__LOC17">#REF!</definedName>
    <definedName name="__LOC18" localSheetId="0">#REF!</definedName>
    <definedName name="__LOC18">#REF!</definedName>
    <definedName name="__LOC19" localSheetId="0">#REF!</definedName>
    <definedName name="__LOC19">#REF!</definedName>
    <definedName name="__LOC2" localSheetId="0">#REF!</definedName>
    <definedName name="__LOC2">#REF!</definedName>
    <definedName name="__LOC20" localSheetId="0">#REF!</definedName>
    <definedName name="__LOC20">#REF!</definedName>
    <definedName name="__LOC21" localSheetId="0">#REF!</definedName>
    <definedName name="__LOC21">#REF!</definedName>
    <definedName name="__LOC22" localSheetId="0">#REF!</definedName>
    <definedName name="__LOC22">#REF!</definedName>
    <definedName name="__LOC23" localSheetId="0">#REF!</definedName>
    <definedName name="__LOC23">#REF!</definedName>
    <definedName name="__LOC24" localSheetId="0">#REF!</definedName>
    <definedName name="__LOC24">#REF!</definedName>
    <definedName name="__LOC25" localSheetId="0">#REF!</definedName>
    <definedName name="__LOC25">#REF!</definedName>
    <definedName name="__LOC26" localSheetId="0">#REF!</definedName>
    <definedName name="__LOC26">#REF!</definedName>
    <definedName name="__LOC27" localSheetId="0">#REF!</definedName>
    <definedName name="__LOC27">#REF!</definedName>
    <definedName name="__LOC28" localSheetId="0">#REF!</definedName>
    <definedName name="__LOC28">#REF!</definedName>
    <definedName name="__LOC29" localSheetId="0">#REF!</definedName>
    <definedName name="__LOC29">#REF!</definedName>
    <definedName name="__LOC3" localSheetId="0">#REF!</definedName>
    <definedName name="__LOC3">#REF!</definedName>
    <definedName name="__LOC30" localSheetId="0">#REF!</definedName>
    <definedName name="__LOC30">#REF!</definedName>
    <definedName name="__LOC31" localSheetId="0">#REF!</definedName>
    <definedName name="__LOC31">#REF!</definedName>
    <definedName name="__LOC32" localSheetId="0">#REF!</definedName>
    <definedName name="__LOC32">#REF!</definedName>
    <definedName name="__LOC33" localSheetId="0">#REF!</definedName>
    <definedName name="__LOC33">#REF!</definedName>
    <definedName name="__LOC34" localSheetId="0">#REF!</definedName>
    <definedName name="__LOC34">#REF!</definedName>
    <definedName name="__LOC35" localSheetId="0">#REF!</definedName>
    <definedName name="__LOC35">#REF!</definedName>
    <definedName name="__LOC36" localSheetId="0">#REF!</definedName>
    <definedName name="__LOC36">#REF!</definedName>
    <definedName name="__LOC37" localSheetId="0">#REF!</definedName>
    <definedName name="__LOC37">#REF!</definedName>
    <definedName name="__LOC38" localSheetId="0">#REF!</definedName>
    <definedName name="__LOC38">#REF!</definedName>
    <definedName name="__LOC39" localSheetId="0">#REF!</definedName>
    <definedName name="__LOC39">#REF!</definedName>
    <definedName name="__LOC4" localSheetId="0">#REF!</definedName>
    <definedName name="__LOC4">#REF!</definedName>
    <definedName name="__LOC40" localSheetId="0">#REF!</definedName>
    <definedName name="__LOC40">#REF!</definedName>
    <definedName name="__LOC41" localSheetId="0">#REF!</definedName>
    <definedName name="__LOC41">#REF!</definedName>
    <definedName name="__LOC42" localSheetId="0">#REF!</definedName>
    <definedName name="__LOC42">#REF!</definedName>
    <definedName name="__LOC5" localSheetId="0">#REF!</definedName>
    <definedName name="__LOC5">#REF!</definedName>
    <definedName name="__LOC6" localSheetId="0">#REF!</definedName>
    <definedName name="__LOC6">#REF!</definedName>
    <definedName name="__LOC7" localSheetId="0">#REF!</definedName>
    <definedName name="__LOC7">#REF!</definedName>
    <definedName name="__LOC8" localSheetId="0">#REF!</definedName>
    <definedName name="__LOC8">#REF!</definedName>
    <definedName name="__LOC9" localSheetId="0">#REF!</definedName>
    <definedName name="__LOC9">#REF!</definedName>
    <definedName name="__PAR1" localSheetId="0">#REF!</definedName>
    <definedName name="__PAR1">#REF!</definedName>
    <definedName name="__PAR2" localSheetId="0">#REF!</definedName>
    <definedName name="__PAR2">#REF!</definedName>
    <definedName name="__PAR3" localSheetId="0">#REF!</definedName>
    <definedName name="__PAR3">#REF!</definedName>
    <definedName name="__PAR4" localSheetId="0">#REF!</definedName>
    <definedName name="__PAR4">#REF!</definedName>
    <definedName name="__R" localSheetId="0">#REF!</definedName>
    <definedName name="__R">#REF!</definedName>
    <definedName name="__SE2" localSheetId="0">#REF!</definedName>
    <definedName name="__SE2">#REF!</definedName>
    <definedName name="_1__Excel_BuiltIn_Print_Area_1_1_1" localSheetId="0">#REF!</definedName>
    <definedName name="_1__Excel_BuiltIn_Print_Area_1_1_1">#REF!</definedName>
    <definedName name="_1Excel_BuiltIn_Print_Area_1_1_1" localSheetId="0">#REF!</definedName>
    <definedName name="_1Excel_BuiltIn_Print_Area_1_1_1">#REF!</definedName>
    <definedName name="_2__Excel_BuiltIn_Print_Area_1_1_1_1" localSheetId="0">#REF!</definedName>
    <definedName name="_2__Excel_BuiltIn_Print_Area_1_1_1_1">#REF!</definedName>
    <definedName name="_2Excel_BuiltIn_Print_Area_1_1_1_1" localSheetId="0">#REF!</definedName>
    <definedName name="_2Excel_BuiltIn_Print_Area_1_1_1_1">#REF!</definedName>
    <definedName name="_3_Excel_BuiltIn_Print_Area_1_1_1" localSheetId="0">#REF!</definedName>
    <definedName name="_3_Excel_BuiltIn_Print_Area_1_1_1">#REF!</definedName>
    <definedName name="_4_Excel_BuiltIn_Print_Area_1_1_1_1" localSheetId="0">#REF!</definedName>
    <definedName name="_4_Excel_BuiltIn_Print_Area_1_1_1_1">#REF!</definedName>
    <definedName name="_5940_97" localSheetId="0">#REF!</definedName>
    <definedName name="_5940_97">#REF!</definedName>
    <definedName name="_AA100000" localSheetId="0">#REF!</definedName>
    <definedName name="_AA100000">#REF!</definedName>
    <definedName name="_BUD1" localSheetId="0">#REF!</definedName>
    <definedName name="_BUD1">#REF!</definedName>
    <definedName name="_BUD2" localSheetId="0">#REF!</definedName>
    <definedName name="_BUD2">#REF!</definedName>
    <definedName name="_BUD3" localSheetId="0">#REF!</definedName>
    <definedName name="_BUD3">#REF!</definedName>
    <definedName name="_BUD4" localSheetId="0">#REF!</definedName>
    <definedName name="_BUD4">#REF!</definedName>
    <definedName name="_BUD5" localSheetId="0">#REF!</definedName>
    <definedName name="_BUD5">#REF!</definedName>
    <definedName name="_BUD6" localSheetId="0">#REF!</definedName>
    <definedName name="_BUD6">#REF!</definedName>
    <definedName name="_BUD7" localSheetId="0">#REF!</definedName>
    <definedName name="_BUD7">#REF!</definedName>
    <definedName name="_BUD8" localSheetId="0">#REF!</definedName>
    <definedName name="_BUD8">#REF!</definedName>
    <definedName name="_DIA1" localSheetId="0">#REF!</definedName>
    <definedName name="_DIA1">#REF!</definedName>
    <definedName name="_DIA2" localSheetId="0">#REF!</definedName>
    <definedName name="_DIA2">#REF!</definedName>
    <definedName name="_DIA3" localSheetId="0">#REF!</definedName>
    <definedName name="_DIA3">#REF!</definedName>
    <definedName name="_DIA4" localSheetId="0">#REF!</definedName>
    <definedName name="_DIA4">#REF!</definedName>
    <definedName name="_DIA5" localSheetId="0">#REF!</definedName>
    <definedName name="_DIA5">#REF!</definedName>
    <definedName name="_DIA6" localSheetId="0">#REF!</definedName>
    <definedName name="_DIA6">#REF!</definedName>
    <definedName name="_DIA7" localSheetId="0">#REF!</definedName>
    <definedName name="_DIA7">#REF!</definedName>
    <definedName name="_DIA8" localSheetId="0">#REF!</definedName>
    <definedName name="_DIA8">#REF!</definedName>
    <definedName name="_Fill" localSheetId="0">#REF!</definedName>
    <definedName name="_Fill">#REF!</definedName>
    <definedName name="_LAB1" localSheetId="0">#REF!</definedName>
    <definedName name="_LAB1">#REF!</definedName>
    <definedName name="_LAB2" localSheetId="0">#REF!</definedName>
    <definedName name="_LAB2">#REF!</definedName>
    <definedName name="_LAB3" localSheetId="0">#REF!</definedName>
    <definedName name="_LAB3">#REF!</definedName>
    <definedName name="_LOC10" localSheetId="0">#REF!</definedName>
    <definedName name="_LOC10">#REF!</definedName>
    <definedName name="_LOC11" localSheetId="0">#REF!</definedName>
    <definedName name="_LOC11">#REF!</definedName>
    <definedName name="_LOC12" localSheetId="0">#REF!</definedName>
    <definedName name="_LOC12">#REF!</definedName>
    <definedName name="_LOC13" localSheetId="0">#REF!</definedName>
    <definedName name="_LOC13">#REF!</definedName>
    <definedName name="_LOC14" localSheetId="0">#REF!</definedName>
    <definedName name="_LOC14">#REF!</definedName>
    <definedName name="_LOC15" localSheetId="0">#REF!</definedName>
    <definedName name="_LOC15">#REF!</definedName>
    <definedName name="_LOC16" localSheetId="0">#REF!</definedName>
    <definedName name="_LOC16">#REF!</definedName>
    <definedName name="_LOC17" localSheetId="0">#REF!</definedName>
    <definedName name="_LOC17">#REF!</definedName>
    <definedName name="_LOC18" localSheetId="0">#REF!</definedName>
    <definedName name="_LOC18">#REF!</definedName>
    <definedName name="_LOC19" localSheetId="0">#REF!</definedName>
    <definedName name="_LOC19">#REF!</definedName>
    <definedName name="_LOC2" localSheetId="0">#REF!</definedName>
    <definedName name="_LOC2">#REF!</definedName>
    <definedName name="_LOC20" localSheetId="0">#REF!</definedName>
    <definedName name="_LOC20">#REF!</definedName>
    <definedName name="_LOC21" localSheetId="0">#REF!</definedName>
    <definedName name="_LOC21">#REF!</definedName>
    <definedName name="_LOC22" localSheetId="0">#REF!</definedName>
    <definedName name="_LOC22">#REF!</definedName>
    <definedName name="_LOC23" localSheetId="0">#REF!</definedName>
    <definedName name="_LOC23">#REF!</definedName>
    <definedName name="_LOC24" localSheetId="0">#REF!</definedName>
    <definedName name="_LOC24">#REF!</definedName>
    <definedName name="_LOC25" localSheetId="0">#REF!</definedName>
    <definedName name="_LOC25">#REF!</definedName>
    <definedName name="_LOC26" localSheetId="0">#REF!</definedName>
    <definedName name="_LOC26">#REF!</definedName>
    <definedName name="_LOC27" localSheetId="0">#REF!</definedName>
    <definedName name="_LOC27">#REF!</definedName>
    <definedName name="_LOC28" localSheetId="0">#REF!</definedName>
    <definedName name="_LOC28">#REF!</definedName>
    <definedName name="_LOC29" localSheetId="0">#REF!</definedName>
    <definedName name="_LOC29">#REF!</definedName>
    <definedName name="_LOC3" localSheetId="0">#REF!</definedName>
    <definedName name="_LOC3">#REF!</definedName>
    <definedName name="_LOC30" localSheetId="0">#REF!</definedName>
    <definedName name="_LOC30">#REF!</definedName>
    <definedName name="_LOC31" localSheetId="0">#REF!</definedName>
    <definedName name="_LOC31">#REF!</definedName>
    <definedName name="_LOC32" localSheetId="0">#REF!</definedName>
    <definedName name="_LOC32">#REF!</definedName>
    <definedName name="_LOC33" localSheetId="0">#REF!</definedName>
    <definedName name="_LOC33">#REF!</definedName>
    <definedName name="_LOC34" localSheetId="0">#REF!</definedName>
    <definedName name="_LOC34">#REF!</definedName>
    <definedName name="_LOC35" localSheetId="0">#REF!</definedName>
    <definedName name="_LOC35">#REF!</definedName>
    <definedName name="_LOC36" localSheetId="0">#REF!</definedName>
    <definedName name="_LOC36">#REF!</definedName>
    <definedName name="_LOC37" localSheetId="0">#REF!</definedName>
    <definedName name="_LOC37">#REF!</definedName>
    <definedName name="_LOC38" localSheetId="0">#REF!</definedName>
    <definedName name="_LOC38">#REF!</definedName>
    <definedName name="_LOC39" localSheetId="0">#REF!</definedName>
    <definedName name="_LOC39">#REF!</definedName>
    <definedName name="_LOC4" localSheetId="0">#REF!</definedName>
    <definedName name="_LOC4">#REF!</definedName>
    <definedName name="_LOC40" localSheetId="0">#REF!</definedName>
    <definedName name="_LOC40">#REF!</definedName>
    <definedName name="_LOC41" localSheetId="0">#REF!</definedName>
    <definedName name="_LOC41">#REF!</definedName>
    <definedName name="_LOC42" localSheetId="0">#REF!</definedName>
    <definedName name="_LOC42">#REF!</definedName>
    <definedName name="_LOC5" localSheetId="0">#REF!</definedName>
    <definedName name="_LOC5">#REF!</definedName>
    <definedName name="_LOC6" localSheetId="0">#REF!</definedName>
    <definedName name="_LOC6">#REF!</definedName>
    <definedName name="_LOC7" localSheetId="0">#REF!</definedName>
    <definedName name="_LOC7">#REF!</definedName>
    <definedName name="_LOC8" localSheetId="0">#REF!</definedName>
    <definedName name="_LOC8">#REF!</definedName>
    <definedName name="_LOC9" localSheetId="0">#REF!</definedName>
    <definedName name="_LOC9">#REF!</definedName>
    <definedName name="_PAR1" localSheetId="0">#REF!</definedName>
    <definedName name="_PAR1">#REF!</definedName>
    <definedName name="_PAR2" localSheetId="0">#REF!</definedName>
    <definedName name="_PAR2">#REF!</definedName>
    <definedName name="_PAR3" localSheetId="0">#REF!</definedName>
    <definedName name="_PAR3">#REF!</definedName>
    <definedName name="_PAR4" localSheetId="0">#REF!</definedName>
    <definedName name="_PAR4">#REF!</definedName>
    <definedName name="_R" localSheetId="0">#REF!</definedName>
    <definedName name="_R">#REF!</definedName>
    <definedName name="_SE2" localSheetId="0">#REF!</definedName>
    <definedName name="_SE2">#REF!</definedName>
    <definedName name="_TABELAPRU" localSheetId="0">#REF!</definedName>
    <definedName name="_TABELAPRU">#REF!</definedName>
    <definedName name="a" localSheetId="0">#REF!</definedName>
    <definedName name="a">#REF!</definedName>
    <definedName name="AAA">#REF!</definedName>
    <definedName name="AAAA">#REF!</definedName>
    <definedName name="abastecimento" localSheetId="0">#REF!</definedName>
    <definedName name="abastecimento">#REF!</definedName>
    <definedName name="ABRIL" localSheetId="0">#REF!</definedName>
    <definedName name="ABRIL">#REF!</definedName>
    <definedName name="AC" localSheetId="0">#REF!</definedName>
    <definedName name="AC">#REF!</definedName>
    <definedName name="ACTU_1995" localSheetId="0">#REF!</definedName>
    <definedName name="ACTU_1995">#REF!</definedName>
    <definedName name="ACUM" localSheetId="0">#REF!</definedName>
    <definedName name="ACUM">#REF!</definedName>
    <definedName name="ACUM1" localSheetId="0">#REF!</definedName>
    <definedName name="ACUM1">#REF!</definedName>
    <definedName name="ACUM2" localSheetId="0">#REF!</definedName>
    <definedName name="ACUM2">#REF!</definedName>
    <definedName name="ACUM3" localSheetId="0">#REF!</definedName>
    <definedName name="ACUM3">#REF!</definedName>
    <definedName name="ACUM4" localSheetId="0">#REF!</definedName>
    <definedName name="ACUM4">#REF!</definedName>
    <definedName name="ACUM5" localSheetId="0">#REF!</definedName>
    <definedName name="ACUM5">#REF!</definedName>
    <definedName name="ACUM6" localSheetId="0">#REF!</definedName>
    <definedName name="ACUM6">#REF!</definedName>
    <definedName name="ACUM7" localSheetId="0">#REF!</definedName>
    <definedName name="ACUM7">#REF!</definedName>
    <definedName name="ACUM8" localSheetId="0">#REF!</definedName>
    <definedName name="ACUM8">#REF!</definedName>
    <definedName name="ADITA" localSheetId="0">#REF!</definedName>
    <definedName name="ADITA">#REF!</definedName>
    <definedName name="ADM" localSheetId="0">#REF!</definedName>
    <definedName name="ADM">#REF!</definedName>
    <definedName name="admbarramansa" localSheetId="0">#REF!</definedName>
    <definedName name="admbarramansa">#REF!</definedName>
    <definedName name="AGOSTO" localSheetId="0">#REF!</definedName>
    <definedName name="AGOSTO">#REF!</definedName>
    <definedName name="AL" localSheetId="0">#REF!</definedName>
    <definedName name="AL">#REF!</definedName>
    <definedName name="almoxarifado" localSheetId="0">#REF!</definedName>
    <definedName name="almoxarifado">#REF!</definedName>
    <definedName name="aout" localSheetId="0">#REF!</definedName>
    <definedName name="aout">#REF!</definedName>
    <definedName name="AREA" localSheetId="0">#REF!</definedName>
    <definedName name="AREA">#REF!</definedName>
    <definedName name="Área_impressão_IM" localSheetId="0">#REF!</definedName>
    <definedName name="Área_impressão_IM">#REF!</definedName>
    <definedName name="AREA1" localSheetId="0">#REF!</definedName>
    <definedName name="AREA1">#REF!</definedName>
    <definedName name="area2" localSheetId="0">#REF!</definedName>
    <definedName name="area2">#REF!</definedName>
    <definedName name="AREA3" localSheetId="0">#REF!</definedName>
    <definedName name="AREA3">#REF!</definedName>
    <definedName name="AREA4" localSheetId="0">#REF!</definedName>
    <definedName name="AREA4">#REF!</definedName>
    <definedName name="AREA5" localSheetId="0">#REF!</definedName>
    <definedName name="AREA5">#REF!</definedName>
    <definedName name="AREA6" localSheetId="0">#REF!</definedName>
    <definedName name="AREA6">#REF!</definedName>
    <definedName name="AREA7" localSheetId="0">#REF!</definedName>
    <definedName name="AREA7">#REF!</definedName>
    <definedName name="AREA8" localSheetId="0">#REF!</definedName>
    <definedName name="AREA8">#REF!</definedName>
    <definedName name="AREA94" localSheetId="0">#REF!</definedName>
    <definedName name="AREA94">#REF!</definedName>
    <definedName name="AREA95" localSheetId="0">#REF!</definedName>
    <definedName name="AREA95">#REF!</definedName>
    <definedName name="AREACPLM" localSheetId="0">#REF!</definedName>
    <definedName name="AREACPLM">#REF!</definedName>
    <definedName name="AREADREN" localSheetId="0">#REF!</definedName>
    <definedName name="AREADREN">#REF!</definedName>
    <definedName name="AREAPAV" localSheetId="0">#REF!</definedName>
    <definedName name="AREAPAV">#REF!</definedName>
    <definedName name="AREARESUMO" localSheetId="0">#REF!</definedName>
    <definedName name="AREARESUMO">#REF!</definedName>
    <definedName name="Aut_original" localSheetId="0">#REF!</definedName>
    <definedName name="Aut_original">#REF!</definedName>
    <definedName name="Aut_resumo" localSheetId="0">#REF!</definedName>
    <definedName name="Aut_resumo">#REF!</definedName>
    <definedName name="aux" localSheetId="0">#REF!</definedName>
    <definedName name="aux">#REF!</definedName>
    <definedName name="AUXILIARES" localSheetId="0">#REF!</definedName>
    <definedName name="AUXILIARES">#REF!</definedName>
    <definedName name="avril" localSheetId="0">#REF!</definedName>
    <definedName name="avril">#REF!</definedName>
    <definedName name="B" localSheetId="0">#REF!</definedName>
    <definedName name="B">#REF!</definedName>
    <definedName name="B.01.05.10.10" localSheetId="0">#REF!</definedName>
    <definedName name="B.01.05.10.10">#REF!</definedName>
    <definedName name="BAREA" localSheetId="0">#REF!</definedName>
    <definedName name="BAREA">#REF!</definedName>
    <definedName name="BAREA1" localSheetId="0">#REF!</definedName>
    <definedName name="BAREA1">#REF!</definedName>
    <definedName name="BAREA2" localSheetId="0">#REF!</definedName>
    <definedName name="BAREA2">#REF!</definedName>
    <definedName name="BAREA3" localSheetId="0">#REF!</definedName>
    <definedName name="BAREA3">#REF!</definedName>
    <definedName name="BAREA4" localSheetId="0">#REF!</definedName>
    <definedName name="BAREA4">#REF!</definedName>
    <definedName name="BAREA5" localSheetId="0">#REF!</definedName>
    <definedName name="BAREA5">#REF!</definedName>
    <definedName name="BAREA6" localSheetId="0">#REF!</definedName>
    <definedName name="BAREA6">#REF!</definedName>
    <definedName name="BAREA7" localSheetId="0">#REF!</definedName>
    <definedName name="BAREA7">#REF!</definedName>
    <definedName name="BAREA8" localSheetId="0">#REF!</definedName>
    <definedName name="BAREA8">#REF!</definedName>
    <definedName name="BARRAMANSA" localSheetId="0">#REF!</definedName>
    <definedName name="BARRAMANSA">#REF!</definedName>
    <definedName name="BBB">#REF!</definedName>
    <definedName name="BCUM" localSheetId="0">#REF!</definedName>
    <definedName name="BCUM">#REF!</definedName>
    <definedName name="BCUM1" localSheetId="0">#REF!</definedName>
    <definedName name="BCUM1">#REF!</definedName>
    <definedName name="BCUM2" localSheetId="0">#REF!</definedName>
    <definedName name="BCUM2">#REF!</definedName>
    <definedName name="BCUM3" localSheetId="0">#REF!</definedName>
    <definedName name="BCUM3">#REF!</definedName>
    <definedName name="BCUM4" localSheetId="0">#REF!</definedName>
    <definedName name="BCUM4">#REF!</definedName>
    <definedName name="BCUM5" localSheetId="0">#REF!</definedName>
    <definedName name="BCUM5">#REF!</definedName>
    <definedName name="BCUM6" localSheetId="0">#REF!</definedName>
    <definedName name="BCUM6">#REF!</definedName>
    <definedName name="BCUM7" localSheetId="0">#REF!</definedName>
    <definedName name="BCUM7">#REF!</definedName>
    <definedName name="BCUM8" localSheetId="0">#REF!</definedName>
    <definedName name="BCUM8">#REF!</definedName>
    <definedName name="bdi" localSheetId="0">#REF!</definedName>
    <definedName name="bdi">#REF!</definedName>
    <definedName name="BRASILIT__Consolidado" localSheetId="0">#REF!</definedName>
    <definedName name="BRASILIT__Consolidado">#REF!</definedName>
    <definedName name="BUD" localSheetId="0">#REF!</definedName>
    <definedName name="BUD">#REF!</definedName>
    <definedName name="budget99" localSheetId="0">#REF!</definedName>
    <definedName name="budget99">#REF!</definedName>
    <definedName name="cab" localSheetId="0">#REF!</definedName>
    <definedName name="cab">#REF!</definedName>
    <definedName name="CADASTRO" localSheetId="0">#REF!</definedName>
    <definedName name="CADASTRO">#REF!</definedName>
    <definedName name="CAETE" localSheetId="0">#REF!</definedName>
    <definedName name="CAETE">#REF!</definedName>
    <definedName name="Calc_Zf" localSheetId="0">#REF!</definedName>
    <definedName name="Calc_Zf">#REF!</definedName>
    <definedName name="Calc_Zi" localSheetId="0">#REF!</definedName>
    <definedName name="Calc_Zi">#REF!</definedName>
    <definedName name="Calcf_ConcentDBO" localSheetId="0">#REF!</definedName>
    <definedName name="Calcf_ConcentDBO">#REF!</definedName>
    <definedName name="Calcf_CorrecaoDBO" localSheetId="0">#REF!</definedName>
    <definedName name="Calcf_CorrecaoDBO">#REF!</definedName>
    <definedName name="Calci_ConcentDBO" localSheetId="0">#REF!</definedName>
    <definedName name="Calci_ConcentDBO">#REF!</definedName>
    <definedName name="Calci_CorrecaoDBO" localSheetId="0">#REF!</definedName>
    <definedName name="Calci_CorrecaoDBO">#REF!</definedName>
    <definedName name="Calci_temp" localSheetId="0">#REF!</definedName>
    <definedName name="Calci_temp">#REF!</definedName>
    <definedName name="Cargo" localSheetId="0">#REF!</definedName>
    <definedName name="Cargo">#REF!</definedName>
    <definedName name="CBUD" localSheetId="0">#REF!</definedName>
    <definedName name="CBUD">#REF!</definedName>
    <definedName name="CD" localSheetId="0">#REF!</definedName>
    <definedName name="CD">#REF!</definedName>
    <definedName name="Celular" localSheetId="0">#REF!</definedName>
    <definedName name="Celular">#REF!</definedName>
    <definedName name="cif" localSheetId="0">#REF!</definedName>
    <definedName name="cif">#REF!</definedName>
    <definedName name="çl" localSheetId="0">#REF!</definedName>
    <definedName name="çl">#REF!</definedName>
    <definedName name="cliente" localSheetId="0">#REF!</definedName>
    <definedName name="cliente">#REF!</definedName>
    <definedName name="COMERCIAL" localSheetId="0">#REF!</definedName>
    <definedName name="COMERCIAL">#REF!</definedName>
    <definedName name="COMPRIMENTOTUBOCL" localSheetId="0">#REF!</definedName>
    <definedName name="COMPRIMENTOTUBOCL">#REF!</definedName>
    <definedName name="contabilidade" localSheetId="0">#REF!</definedName>
    <definedName name="contabilidade">#REF!</definedName>
    <definedName name="CP" localSheetId="0">#REF!</definedName>
    <definedName name="CP">#REF!</definedName>
    <definedName name="CRBE" localSheetId="0">#REF!</definedName>
    <definedName name="CRBE">#REF!</definedName>
    <definedName name="CS" localSheetId="0">#REF!</definedName>
    <definedName name="CS">#REF!</definedName>
    <definedName name="CT" localSheetId="0">#REF!</definedName>
    <definedName name="CT">#REF!</definedName>
    <definedName name="dasd" localSheetId="0">#REF!</definedName>
    <definedName name="dasd">#REF!</definedName>
    <definedName name="Data" localSheetId="0">#REF!</definedName>
    <definedName name="Data">#REF!</definedName>
    <definedName name="Data_primeiro_pagamento" localSheetId="0">#REF!</definedName>
    <definedName name="Data_primeiro_pagamento">#REF!</definedName>
    <definedName name="dataabertura" localSheetId="0">#REF!</definedName>
    <definedName name="dataabertura">#REF!</definedName>
    <definedName name="DataBase" localSheetId="0">#REF!</definedName>
    <definedName name="DataBase">#REF!</definedName>
    <definedName name="DB_ORCAMENTO" localSheetId="0">#REF!</definedName>
    <definedName name="DB_ORCAMENTO">#REF!</definedName>
    <definedName name="delegacao" localSheetId="0">#REF!</definedName>
    <definedName name="delegacao">#REF!</definedName>
    <definedName name="DELEGAÇÃO" localSheetId="0">#REF!</definedName>
    <definedName name="DELEGAÇÃO">#REF!</definedName>
    <definedName name="DEM" localSheetId="0">#REF!</definedName>
    <definedName name="DEM">#REF!</definedName>
    <definedName name="DESCRIÇÃO" localSheetId="0">#REF!</definedName>
    <definedName name="DESCRIÇÃO">#REF!</definedName>
    <definedName name="DEZEMBRO" localSheetId="0">#REF!</definedName>
    <definedName name="DEZEMBRO">#REF!</definedName>
    <definedName name="DIA" localSheetId="0">#REF!</definedName>
    <definedName name="DIA">#REF!</definedName>
    <definedName name="Dim_PavCod" localSheetId="0">#REF!</definedName>
    <definedName name="Dim_PavCod">#REF!</definedName>
    <definedName name="Dim_PavNome" localSheetId="0">#REF!</definedName>
    <definedName name="Dim_PavNome">#REF!</definedName>
    <definedName name="Dim_PavPadrao" localSheetId="0">#REF!</definedName>
    <definedName name="Dim_PavPadrao">#REF!</definedName>
    <definedName name="dircomercial" localSheetId="0">#REF!</definedName>
    <definedName name="dircomercial">#REF!</definedName>
    <definedName name="dirfinanc" localSheetId="0">#REF!</definedName>
    <definedName name="dirfinanc">#REF!</definedName>
    <definedName name="dirgeral" localSheetId="0">#REF!</definedName>
    <definedName name="dirgeral">#REF!</definedName>
    <definedName name="dirindustrial" localSheetId="0">#REF!</definedName>
    <definedName name="dirindustrial">#REF!</definedName>
    <definedName name="DRE" localSheetId="0">#REF!</definedName>
    <definedName name="DRE">#REF!</definedName>
    <definedName name="DRI" localSheetId="0">#REF!</definedName>
    <definedName name="DRI">#REF!</definedName>
    <definedName name="dsad" localSheetId="0">#REF!</definedName>
    <definedName name="dsad">#REF!</definedName>
    <definedName name="e" localSheetId="0">#REF!</definedName>
    <definedName name="e">#REF!</definedName>
    <definedName name="email" localSheetId="0">#REF!</definedName>
    <definedName name="email">#REF!</definedName>
    <definedName name="escritorioRio" localSheetId="0">#REF!</definedName>
    <definedName name="escritorioRio">#REF!</definedName>
    <definedName name="EtapaAtual" localSheetId="0">#REF!</definedName>
    <definedName name="EtapaAtual">#REF!</definedName>
    <definedName name="EURO" localSheetId="0">#REF!</definedName>
    <definedName name="EURO">#REF!</definedName>
    <definedName name="EV" localSheetId="0">#REF!</definedName>
    <definedName name="EV">#REF!</definedName>
    <definedName name="EVOLUTION_DES_ROI">#REF!</definedName>
    <definedName name="Excel_BuiltIn_Database" localSheetId="0">#REF!</definedName>
    <definedName name="Excel_BuiltIn_Database">#REF!</definedName>
    <definedName name="Excel_BuiltIn_Print_Area_1" localSheetId="0">#REF!</definedName>
    <definedName name="Excel_BuiltIn_Print_Area_1">#REF!</definedName>
    <definedName name="Excel_BuiltIn_Print_Area_1_1" localSheetId="0">#REF!</definedName>
    <definedName name="Excel_BuiltIn_Print_Area_1_1">#REF!</definedName>
    <definedName name="Excel_BuiltIn_Print_Area_1_1_1" localSheetId="0">#REF!</definedName>
    <definedName name="Excel_BuiltIn_Print_Area_1_1_1">#REF!</definedName>
    <definedName name="Excel_BuiltIn_Print_Area_1_5" localSheetId="0">#REF!</definedName>
    <definedName name="Excel_BuiltIn_Print_Area_1_5">#REF!</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21" localSheetId="0">#REF!</definedName>
    <definedName name="Excel_BuiltIn_Print_Area_21">#REF!</definedName>
    <definedName name="Excel_BuiltIn_Print_Area_22" localSheetId="0">#REF!</definedName>
    <definedName name="Excel_BuiltIn_Print_Area_22">#REF!</definedName>
    <definedName name="Excel_BuiltIn_Print_Area_24" localSheetId="0">#REF!</definedName>
    <definedName name="Excel_BuiltIn_Print_Area_24">#REF!</definedName>
    <definedName name="Excel_BuiltIn_Print_Area_26" localSheetId="0">#REF!</definedName>
    <definedName name="Excel_BuiltIn_Print_Area_26">#REF!</definedName>
    <definedName name="Excel_BuiltIn_Print_Area_28" localSheetId="0">#REF!</definedName>
    <definedName name="Excel_BuiltIn_Print_Area_28">#REF!</definedName>
    <definedName name="Excel_BuiltIn_Print_Area_29" localSheetId="0">#REF!</definedName>
    <definedName name="Excel_BuiltIn_Print_Area_29">#REF!</definedName>
    <definedName name="Excel_BuiltIn_Print_Area_3" localSheetId="0">#REF!</definedName>
    <definedName name="Excel_BuiltIn_Print_Area_3">#REF!</definedName>
    <definedName name="Excel_BuiltIn_Print_Area_3_1" localSheetId="0">#REF!</definedName>
    <definedName name="Excel_BuiltIn_Print_Area_3_1">#REF!</definedName>
    <definedName name="Excel_BuiltIn_Print_Area_35" localSheetId="0">#REF!</definedName>
    <definedName name="Excel_BuiltIn_Print_Area_35">#REF!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5" localSheetId="0">#REF!</definedName>
    <definedName name="Excel_BuiltIn_Print_Area_4_1_1_5">#REF!</definedName>
    <definedName name="Excel_BuiltIn_Print_Area_4_1_5" localSheetId="0">#REF!</definedName>
    <definedName name="Excel_BuiltIn_Print_Area_4_1_5">#REF!</definedName>
    <definedName name="Excel_BuiltIn_Print_Area_5" localSheetId="0">#REF!</definedName>
    <definedName name="Excel_BuiltIn_Print_Area_5">#REF!</definedName>
    <definedName name="Excel_BuiltIn_Print_Area_5_1" localSheetId="0">#REF!</definedName>
    <definedName name="Excel_BuiltIn_Print_Area_5_1">#REF!</definedName>
    <definedName name="Excel_BuiltIn_Print_Area_5_1_1" localSheetId="0">#REF!</definedName>
    <definedName name="Excel_BuiltIn_Print_Area_5_1_1">#REF!</definedName>
    <definedName name="Excel_BuiltIn_Print_Titles_2" localSheetId="0">#REF!</definedName>
    <definedName name="Excel_BuiltIn_Print_Titles_2">#REF!</definedName>
    <definedName name="Excel_BuiltIn_Print_Titles_3" localSheetId="0">#REF!</definedName>
    <definedName name="Excel_BuiltIn_Print_Titles_3">#REF!</definedName>
    <definedName name="Excel_BuiltIn_Print_Titles_35" localSheetId="0">#REF!</definedName>
    <definedName name="Excel_BuiltIn_Print_Titles_35">#REF!</definedName>
    <definedName name="Excel_BuiltIn_Print_Titles_4" localSheetId="0">#REF!</definedName>
    <definedName name="Excel_BuiltIn_Print_Titles_4">#REF!</definedName>
    <definedName name="Excel_BuiltIn_Print_Titles_5" localSheetId="0">#REF!</definedName>
    <definedName name="Excel_BuiltIn_Print_Titles_5">#REF!</definedName>
    <definedName name="Excel_BuiltIn_Print_Titles_6_1" localSheetId="0">#REF!</definedName>
    <definedName name="Excel_BuiltIn_Print_Titles_6_1">#REF!</definedName>
    <definedName name="Excel_BuiltIn_Print_Titles_6_1_1" localSheetId="0">#REF!</definedName>
    <definedName name="Excel_BuiltIn_Print_Titles_6_1_1">#REF!</definedName>
    <definedName name="exportaçao" localSheetId="0">#REF!</definedName>
    <definedName name="exportaçao">#REF!</definedName>
    <definedName name="F" localSheetId="0">#REF!</definedName>
    <definedName name="F">#REF!</definedName>
    <definedName name="fax" localSheetId="0">#REF!</definedName>
    <definedName name="fax">#REF!</definedName>
    <definedName name="FEVEREIRO" localSheetId="0">#REF!</definedName>
    <definedName name="FEVEREIRO">#REF!</definedName>
    <definedName name="filialargent" localSheetId="0">#REF!</definedName>
    <definedName name="filialargent">#REF!</definedName>
    <definedName name="formaenvio" localSheetId="0">#REF!</definedName>
    <definedName name="formaenvio">#REF!</definedName>
    <definedName name="FOSSA">#REF!</definedName>
    <definedName name="IC" localSheetId="0">#REF!</definedName>
    <definedName name="IC">#REF!</definedName>
    <definedName name="IGUAIS" localSheetId="0">#REF!</definedName>
    <definedName name="IGUAIS">#REF!</definedName>
    <definedName name="iiii">#REF!</definedName>
    <definedName name="IMPR" localSheetId="0">#REF!</definedName>
    <definedName name="IMPR">#REF!</definedName>
    <definedName name="IMPR1" localSheetId="0">#REF!</definedName>
    <definedName name="IMPR1">#REF!</definedName>
    <definedName name="INDICE_DE" localSheetId="0">#REF!</definedName>
    <definedName name="INDICE_DE">#REF!</definedName>
    <definedName name="INDMOIS" localSheetId="0">#REF!</definedName>
    <definedName name="INDMOIS">#REF!</definedName>
    <definedName name="INDRESM1" localSheetId="0">#REF!</definedName>
    <definedName name="INDRESM1">#REF!</definedName>
    <definedName name="interessement" localSheetId="0">#REF!</definedName>
    <definedName name="interessement">#REF!</definedName>
    <definedName name="IS" localSheetId="0">#REF!</definedName>
    <definedName name="IS">#REF!</definedName>
    <definedName name="ITEM" localSheetId="0">#REF!</definedName>
    <definedName name="ITEM">#REF!</definedName>
    <definedName name="JANEIRO" localSheetId="0">#REF!</definedName>
    <definedName name="JANEIRO">#REF!</definedName>
    <definedName name="juin" localSheetId="0">#REF!</definedName>
    <definedName name="juin">#REF!</definedName>
    <definedName name="JULHO" localSheetId="0">#REF!</definedName>
    <definedName name="JULHO">#REF!</definedName>
    <definedName name="JUNHO" localSheetId="0">#REF!</definedName>
    <definedName name="JUNHO">#REF!</definedName>
    <definedName name="Juros_acumulados_antes_do_pagamento1" localSheetId="0">#REF!</definedName>
    <definedName name="Juros_acumulados_antes_do_pagamento1">#REF!</definedName>
    <definedName name="KSAB" localSheetId="0">#REF!</definedName>
    <definedName name="KSAB">#REF!</definedName>
    <definedName name="lat" localSheetId="0">#REF!</definedName>
    <definedName name="lat">#REF!</definedName>
    <definedName name="LB" localSheetId="0">#REF!</definedName>
    <definedName name="LB">#REF!</definedName>
    <definedName name="MACROS" localSheetId="0">#REF!</definedName>
    <definedName name="MACROS">#REF!</definedName>
    <definedName name="mai" localSheetId="0">#REF!</definedName>
    <definedName name="mai">#REF!</definedName>
    <definedName name="MAIO" localSheetId="0">#REF!</definedName>
    <definedName name="MAIO">#REF!</definedName>
    <definedName name="MAIORES" localSheetId="0">#REF!</definedName>
    <definedName name="MAIORES">#REF!</definedName>
    <definedName name="MARCO" localSheetId="0">#REF!</definedName>
    <definedName name="MARCO">#REF!</definedName>
    <definedName name="MAT">#REF!</definedName>
    <definedName name="MENORES" localSheetId="0">#REF!</definedName>
    <definedName name="MENORES">#REF!</definedName>
    <definedName name="MENSAGEM" localSheetId="0">#REF!</definedName>
    <definedName name="MENSAGEM">#REF!</definedName>
    <definedName name="Meu" localSheetId="0">#REF!</definedName>
    <definedName name="Meu">#REF!</definedName>
    <definedName name="mktvalv" localSheetId="0">#REF!</definedName>
    <definedName name="mktvalv">#REF!</definedName>
    <definedName name="MOIS" localSheetId="0">#REF!</definedName>
    <definedName name="MOIS">#REF!</definedName>
    <definedName name="no_société" localSheetId="0">#REF!</definedName>
    <definedName name="no_société">#REF!</definedName>
    <definedName name="NOVEMBRO" localSheetId="0">#REF!</definedName>
    <definedName name="NOVEMBRO">#REF!</definedName>
    <definedName name="nproposta" localSheetId="0">#REF!</definedName>
    <definedName name="nproposta">#REF!</definedName>
    <definedName name="OAE" localSheetId="0">#REF!</definedName>
    <definedName name="OAE">#REF!</definedName>
    <definedName name="obra" localSheetId="0">#REF!</definedName>
    <definedName name="obra">#REF!</definedName>
    <definedName name="OPCAO" localSheetId="0">#REF!</definedName>
    <definedName name="OPCAO">#REF!</definedName>
    <definedName name="Orca_AdTq" localSheetId="0">#REF!</definedName>
    <definedName name="Orca_AdTq">#REF!</definedName>
    <definedName name="Orca_Aterro" localSheetId="0">#REF!</definedName>
    <definedName name="Orca_Aterro">#REF!</definedName>
    <definedName name="Orca_CalcPav" localSheetId="0">#REF!</definedName>
    <definedName name="Orca_CalcPav">#REF!</definedName>
    <definedName name="Orca_Codigo" localSheetId="0">#REF!</definedName>
    <definedName name="Orca_Codigo">#REF!</definedName>
    <definedName name="Orca_Controle" localSheetId="0">#REF!</definedName>
    <definedName name="Orca_Controle">#REF!</definedName>
    <definedName name="Orca_DrenoBrita" localSheetId="0">#REF!</definedName>
    <definedName name="Orca_DrenoBrita">#REF!</definedName>
    <definedName name="Orca_Elemento1" localSheetId="0">#REF!</definedName>
    <definedName name="Orca_Elemento1">#REF!</definedName>
    <definedName name="Orca_Elemento2" localSheetId="0">#REF!</definedName>
    <definedName name="Orca_Elemento2">#REF!</definedName>
    <definedName name="Orca_Elemento3" localSheetId="0">#REF!</definedName>
    <definedName name="Orca_Elemento3">#REF!</definedName>
    <definedName name="Orca_Elemento4" localSheetId="0">#REF!</definedName>
    <definedName name="Orca_Elemento4">#REF!</definedName>
    <definedName name="Orca_Elemento5" localSheetId="0">#REF!</definedName>
    <definedName name="Orca_Elemento5">#REF!</definedName>
    <definedName name="Orca_Elemento6" localSheetId="0">#REF!</definedName>
    <definedName name="Orca_Elemento6">#REF!</definedName>
    <definedName name="Orca_Elemento7" localSheetId="0">#REF!</definedName>
    <definedName name="Orca_Elemento7">#REF!</definedName>
    <definedName name="Orca_Elemento8" localSheetId="0">#REF!</definedName>
    <definedName name="Orca_Elemento8">#REF!</definedName>
    <definedName name="Orca_ElementoAd1" localSheetId="0">#REF!</definedName>
    <definedName name="Orca_ElementoAd1">#REF!</definedName>
    <definedName name="Orca_ElementoAd2" localSheetId="0">#REF!</definedName>
    <definedName name="Orca_ElementoAd2">#REF!</definedName>
    <definedName name="Orca_ElementoAd3" localSheetId="0">#REF!</definedName>
    <definedName name="Orca_ElementoAd3">#REF!</definedName>
    <definedName name="Orca_ElementoAd4" localSheetId="0">#REF!</definedName>
    <definedName name="Orca_ElementoAd4">#REF!</definedName>
    <definedName name="Orca_ElementoAd5" localSheetId="0">#REF!</definedName>
    <definedName name="Orca_ElementoAd5">#REF!</definedName>
    <definedName name="Orca_ElementoAd6" localSheetId="0">#REF!</definedName>
    <definedName name="Orca_ElementoAd6">#REF!</definedName>
    <definedName name="Orca_ElementoAd7" localSheetId="0">#REF!</definedName>
    <definedName name="Orca_ElementoAd7">#REF!</definedName>
    <definedName name="Orca_ElementoAd8" localSheetId="0">#REF!</definedName>
    <definedName name="Orca_ElementoAd8">#REF!</definedName>
    <definedName name="Orca_Esc1" localSheetId="0">#REF!</definedName>
    <definedName name="Orca_Esc1">#REF!</definedName>
    <definedName name="Orca_Esc2" localSheetId="0">#REF!</definedName>
    <definedName name="Orca_Esc2">#REF!</definedName>
    <definedName name="Orca_Esc3" localSheetId="0">#REF!</definedName>
    <definedName name="Orca_Esc3">#REF!</definedName>
    <definedName name="Orca_Esc4" localSheetId="0">#REF!</definedName>
    <definedName name="Orca_Esc4">#REF!</definedName>
    <definedName name="Orca_Esc5" localSheetId="0">#REF!</definedName>
    <definedName name="Orca_Esc5">#REF!</definedName>
    <definedName name="Orca_EscAgua" localSheetId="0">#REF!</definedName>
    <definedName name="Orca_EscAgua">#REF!</definedName>
    <definedName name="Orca_EscCont" localSheetId="0">#REF!</definedName>
    <definedName name="Orca_EscCont">#REF!</definedName>
    <definedName name="Orca_EscDesc" localSheetId="0">#REF!</definedName>
    <definedName name="Orca_EscDesc">#REF!</definedName>
    <definedName name="Orca_EscMan" localSheetId="0">#REF!</definedName>
    <definedName name="Orca_EscMan">#REF!</definedName>
    <definedName name="Orca_EscMec" localSheetId="0">#REF!</definedName>
    <definedName name="Orca_EscMec">#REF!</definedName>
    <definedName name="Orca_EscMet1" localSheetId="0">#REF!</definedName>
    <definedName name="Orca_EscMet1">#REF!</definedName>
    <definedName name="Orca_EscMet2" localSheetId="0">#REF!</definedName>
    <definedName name="Orca_EscMet2">#REF!</definedName>
    <definedName name="Orca_EscMet3" localSheetId="0">#REF!</definedName>
    <definedName name="Orca_EscMet3">#REF!</definedName>
    <definedName name="Orca_EscPont" localSheetId="0">#REF!</definedName>
    <definedName name="Orca_EscPont">#REF!</definedName>
    <definedName name="Orca_EscRocha" localSheetId="0">#REF!</definedName>
    <definedName name="Orca_EscRocha">#REF!</definedName>
    <definedName name="Orca_EscSeco" localSheetId="0">#REF!</definedName>
    <definedName name="Orca_EscSeco">#REF!</definedName>
    <definedName name="Orca_EscTotal" localSheetId="0">#REF!</definedName>
    <definedName name="Orca_EscTotal">#REF!</definedName>
    <definedName name="orca_extensao" localSheetId="0">#REF!</definedName>
    <definedName name="orca_extensao">#REF!</definedName>
    <definedName name="Orca_LargVala" localSheetId="0">#REF!</definedName>
    <definedName name="Orca_LargVala">#REF!</definedName>
    <definedName name="Orca_MediaH" localSheetId="0">#REF!</definedName>
    <definedName name="Orca_MediaH">#REF!</definedName>
    <definedName name="Orca_MediaPM" localSheetId="0">#REF!</definedName>
    <definedName name="Orca_MediaPM">#REF!</definedName>
    <definedName name="Orca_Nivelamento" localSheetId="0">#REF!</definedName>
    <definedName name="Orca_Nivelamento">#REF!</definedName>
    <definedName name="Orca_Numeracao" localSheetId="0">#REF!</definedName>
    <definedName name="Orca_Numeracao">#REF!</definedName>
    <definedName name="Orca_Pav1" localSheetId="0">#REF!</definedName>
    <definedName name="Orca_Pav1">#REF!</definedName>
    <definedName name="Orca_Pav2" localSheetId="0">#REF!</definedName>
    <definedName name="Orca_Pav2">#REF!</definedName>
    <definedName name="Orca_Pav3" localSheetId="0">#REF!</definedName>
    <definedName name="Orca_Pav3">#REF!</definedName>
    <definedName name="Orca_Pav4" localSheetId="0">#REF!</definedName>
    <definedName name="Orca_Pav4">#REF!</definedName>
    <definedName name="Orca_Pav5" localSheetId="0">#REF!</definedName>
    <definedName name="Orca_Pav5">#REF!</definedName>
    <definedName name="Orca_Pav6" localSheetId="0">#REF!</definedName>
    <definedName name="Orca_Pav6">#REF!</definedName>
    <definedName name="Orca_Pav7" localSheetId="0">#REF!</definedName>
    <definedName name="Orca_Pav7">#REF!</definedName>
    <definedName name="Orca_Pav8" localSheetId="0">#REF!</definedName>
    <definedName name="Orca_Pav8">#REF!</definedName>
    <definedName name="Orca_Pav9" localSheetId="0">#REF!</definedName>
    <definedName name="Orca_Pav9">#REF!</definedName>
    <definedName name="Orca_PavLimpeza" localSheetId="0">#REF!</definedName>
    <definedName name="Orca_PavLimpeza">#REF!</definedName>
    <definedName name="Orca_Pl01" localSheetId="0">#REF!</definedName>
    <definedName name="Orca_Pl01">#REF!</definedName>
    <definedName name="Orca_Pl02" localSheetId="0">#REF!</definedName>
    <definedName name="Orca_Pl02">#REF!</definedName>
    <definedName name="Orca_Pl03" localSheetId="0">#REF!</definedName>
    <definedName name="Orca_Pl03">#REF!</definedName>
    <definedName name="Orca_Pl04" localSheetId="0">#REF!</definedName>
    <definedName name="Orca_Pl04">#REF!</definedName>
    <definedName name="Orca_Pl05" localSheetId="0">#REF!</definedName>
    <definedName name="Orca_Pl05">#REF!</definedName>
    <definedName name="Orca_Pl06" localSheetId="0">#REF!</definedName>
    <definedName name="Orca_Pl06">#REF!</definedName>
    <definedName name="Orca_PlPav" localSheetId="0">#REF!</definedName>
    <definedName name="Orca_PlPav">#REF!</definedName>
    <definedName name="Orca_PM" localSheetId="0">#REF!</definedName>
    <definedName name="Orca_PM">#REF!</definedName>
    <definedName name="Orca_PrecoTot" localSheetId="0">#REF!</definedName>
    <definedName name="Orca_PrecoTot">#REF!</definedName>
    <definedName name="Orca_PrecoUn" localSheetId="0">#REF!</definedName>
    <definedName name="Orca_PrecoUn">#REF!</definedName>
    <definedName name="Orca_QtdTq" localSheetId="0">#REF!</definedName>
    <definedName name="Orca_QtdTq">#REF!</definedName>
    <definedName name="Orca_Quant" localSheetId="0">#REF!</definedName>
    <definedName name="Orca_Quant">#REF!</definedName>
    <definedName name="Orca_QuantInf" localSheetId="0">#REF!</definedName>
    <definedName name="Orca_QuantInf">#REF!</definedName>
    <definedName name="Orca_Total" localSheetId="0">#REF!</definedName>
    <definedName name="Orca_Total">#REF!</definedName>
    <definedName name="Orca_Unidade" localSheetId="0">#REF!</definedName>
    <definedName name="Orca_Unidade">#REF!</definedName>
    <definedName name="Orca_VolTubo" localSheetId="0">#REF!</definedName>
    <definedName name="Orca_VolTubo">#REF!</definedName>
    <definedName name="OUTUBRO" localSheetId="0">#REF!</definedName>
    <definedName name="OUTUBRO">#REF!</definedName>
    <definedName name="P03X" localSheetId="0">#REF!</definedName>
    <definedName name="P03X">#REF!</definedName>
    <definedName name="Pagamentos_por_ano" localSheetId="0">#REF!</definedName>
    <definedName name="Pagamentos_por_ano">#REF!</definedName>
    <definedName name="PART.PLAN" localSheetId="0">#REF!</definedName>
    <definedName name="PART.PLAN">#REF!</definedName>
    <definedName name="partbudget99" localSheetId="0">#REF!</definedName>
    <definedName name="partbudget99">#REF!</definedName>
    <definedName name="PAV" localSheetId="0">#REF!</definedName>
    <definedName name="PAV">#REF!</definedName>
    <definedName name="Período_em_anos" localSheetId="0">#REF!</definedName>
    <definedName name="Período_em_anos">#REF!</definedName>
    <definedName name="PLAN" localSheetId="0">#REF!</definedName>
    <definedName name="PLAN">#REF!</definedName>
    <definedName name="plan1">#REF!</definedName>
    <definedName name="PLANILHA_COMPARATIVA" localSheetId="0">#REF!</definedName>
    <definedName name="PLANILHA_COMPARATIVA">#REF!</definedName>
    <definedName name="PLANILHA_COMPARATIVA1" localSheetId="0">#REF!</definedName>
    <definedName name="PLANILHA_COMPARATIVA1">#REF!</definedName>
    <definedName name="PlanilhaABNT" localSheetId="0">#REF!</definedName>
    <definedName name="PlanilhaABNT">#REF!</definedName>
    <definedName name="PlanilhaABNTFat" localSheetId="0">#REF!</definedName>
    <definedName name="PlanilhaABNTFat">#REF!</definedName>
    <definedName name="PlanilhaABNTFat1" localSheetId="0">#REF!</definedName>
    <definedName name="PlanilhaABNTFat1">#REF!</definedName>
    <definedName name="PlanilhaABNTFat2" localSheetId="0">#REF!</definedName>
    <definedName name="PlanilhaABNTFat2">#REF!</definedName>
    <definedName name="PlanilhaABNTFat3" localSheetId="0">#REF!</definedName>
    <definedName name="PlanilhaABNTFat3">#REF!</definedName>
    <definedName name="PlanilhaABNTFat4" localSheetId="0">#REF!</definedName>
    <definedName name="PlanilhaABNTFat4">#REF!</definedName>
    <definedName name="PlanilhaCopasa" localSheetId="0">#REF!</definedName>
    <definedName name="PlanilhaCopasa">#REF!</definedName>
    <definedName name="PlanilhaEscoramento" localSheetId="0">#REF!</definedName>
    <definedName name="PlanilhaEscoramento">#REF!</definedName>
    <definedName name="PlanilhaEscoramento2" localSheetId="0">#REF!</definedName>
    <definedName name="PlanilhaEscoramento2">#REF!</definedName>
    <definedName name="PlanilhaInfiltracao" localSheetId="0">#REF!</definedName>
    <definedName name="PlanilhaInfiltracao">#REF!</definedName>
    <definedName name="PlanilhaMaterial" localSheetId="0">#REF!</definedName>
    <definedName name="PlanilhaMaterial">#REF!</definedName>
    <definedName name="PlanilhaNomesMateriais" localSheetId="0">#REF!</definedName>
    <definedName name="PlanilhaNomesMateriais">#REF!</definedName>
    <definedName name="PlanilhaOrcaPreco" localSheetId="0">#REF!</definedName>
    <definedName name="PlanilhaOrcaPreco">#REF!</definedName>
    <definedName name="PlanilhaPavimento" localSheetId="0">#REF!</definedName>
    <definedName name="PlanilhaPavimento">#REF!</definedName>
    <definedName name="PlanilhaQM" localSheetId="0">#REF!</definedName>
    <definedName name="PlanilhaQM">#REF!</definedName>
    <definedName name="PlanilhaTipoPoco" localSheetId="0">#REF!</definedName>
    <definedName name="PlanilhaTipoPoco">#REF!</definedName>
    <definedName name="Prazo" localSheetId="0">#REF!</definedName>
    <definedName name="Prazo">#REF!</definedName>
    <definedName name="PRE" localSheetId="0">#REF!</definedName>
    <definedName name="PRE">#REF!</definedName>
    <definedName name="PRECO" localSheetId="0">#REF!</definedName>
    <definedName name="PRECO">#REF!</definedName>
    <definedName name="PREÇO" localSheetId="0">#REF!</definedName>
    <definedName name="PREÇO">#REF!</definedName>
    <definedName name="Preço_Unit_Chácaras" localSheetId="0">#REF!</definedName>
    <definedName name="Preço_Unit_Chácaras">#REF!</definedName>
    <definedName name="preçofinalcl" localSheetId="0">#REF!</definedName>
    <definedName name="preçofinalcl">#REF!</definedName>
    <definedName name="preçofinalpb" localSheetId="0">#REF!</definedName>
    <definedName name="preçofinalpb">#REF!</definedName>
    <definedName name="Print" localSheetId="0">#REF!</definedName>
    <definedName name="Print">#REF!</definedName>
    <definedName name="Print_Area_MI" localSheetId="0">#REF!</definedName>
    <definedName name="Print_Area_MI">#REF!</definedName>
    <definedName name="Print_Titles_MI" localSheetId="0">#REF!</definedName>
    <definedName name="Print_Titles_MI">#REF!</definedName>
    <definedName name="PV" localSheetId="0">#REF!</definedName>
    <definedName name="PV">#REF!</definedName>
    <definedName name="QTDADE" localSheetId="0">#REF!</definedName>
    <definedName name="QTDADE">#REF!</definedName>
    <definedName name="QtdeJuntasParaHastes" localSheetId="0">#REF!</definedName>
    <definedName name="QtdeJuntasParaHastes">#REF!</definedName>
    <definedName name="QUADRO_RESUMO_Grupo" localSheetId="0">#REF!</definedName>
    <definedName name="QUADRO_RESUMO_Grupo">#REF!</definedName>
    <definedName name="Quant_Calc" localSheetId="0">#REF!</definedName>
    <definedName name="Quant_Calc">#REF!</definedName>
    <definedName name="Quant_CalcEsc" localSheetId="0">#REF!</definedName>
    <definedName name="Quant_CalcEsc">#REF!</definedName>
    <definedName name="Quant_CalcProf" localSheetId="0">#REF!</definedName>
    <definedName name="Quant_CalcProf">#REF!</definedName>
    <definedName name="Quant_Chácaras" localSheetId="0">#REF!</definedName>
    <definedName name="Quant_Chácaras">#REF!</definedName>
    <definedName name="Quant_CodEsc" localSheetId="0">#REF!</definedName>
    <definedName name="Quant_CodEsc">#REF!</definedName>
    <definedName name="Quant_DrenoBrita" localSheetId="0">#REF!</definedName>
    <definedName name="Quant_DrenoBrita">#REF!</definedName>
    <definedName name="Quant_DrenoBritaPerc" localSheetId="0">#REF!</definedName>
    <definedName name="Quant_DrenoBritaPerc">#REF!</definedName>
    <definedName name="Quant_Esc" localSheetId="0">#REF!</definedName>
    <definedName name="Quant_Esc">#REF!</definedName>
    <definedName name="Quant_Escavacao" localSheetId="0">#REF!</definedName>
    <definedName name="Quant_Escavacao">#REF!</definedName>
    <definedName name="Quant_Escoramento" localSheetId="0">#REF!</definedName>
    <definedName name="Quant_Escoramento">#REF!</definedName>
    <definedName name="Quant_H" localSheetId="0">#REF!</definedName>
    <definedName name="Quant_H">#REF!</definedName>
    <definedName name="Quant_HBrita" localSheetId="0">#REF!</definedName>
    <definedName name="Quant_HBrita">#REF!</definedName>
    <definedName name="Quant_HBritaPerc" localSheetId="0">#REF!</definedName>
    <definedName name="Quant_HBritaPerc">#REF!</definedName>
    <definedName name="Quant_LargVala" localSheetId="0">#REF!</definedName>
    <definedName name="Quant_LargVala">#REF!</definedName>
    <definedName name="Quant_LimpezaAd" localSheetId="0">#REF!</definedName>
    <definedName name="Quant_LimpezaAd">#REF!</definedName>
    <definedName name="Quant_LimpezaPerc" localSheetId="0">#REF!</definedName>
    <definedName name="Quant_LimpezaPerc">#REF!</definedName>
    <definedName name="Quant_Nivelam" localSheetId="0">#REF!</definedName>
    <definedName name="Quant_Nivelam">#REF!</definedName>
    <definedName name="Quant_NormaVala" localSheetId="0">#REF!</definedName>
    <definedName name="Quant_NormaVala">#REF!</definedName>
    <definedName name="Quant_pavcod" localSheetId="0">#REF!</definedName>
    <definedName name="Quant_pavcod">#REF!</definedName>
    <definedName name="Quant_PavControle" localSheetId="0">#REF!</definedName>
    <definedName name="Quant_PavControle">#REF!</definedName>
    <definedName name="Quant_PavExt" localSheetId="0">#REF!</definedName>
    <definedName name="Quant_PavExt">#REF!</definedName>
    <definedName name="Quant_PavNome" localSheetId="0">#REF!</definedName>
    <definedName name="Quant_PavNome">#REF!</definedName>
    <definedName name="Quant_PavPadrao" localSheetId="0">#REF!</definedName>
    <definedName name="Quant_PavPadrao">#REF!</definedName>
    <definedName name="Quant_PavRecom" localSheetId="0">#REF!</definedName>
    <definedName name="Quant_PavRecom">#REF!</definedName>
    <definedName name="Quant_PL1.0" localSheetId="0">#REF!</definedName>
    <definedName name="Quant_PL1.0">#REF!</definedName>
    <definedName name="Quant_Pl1.2" localSheetId="0">#REF!</definedName>
    <definedName name="Quant_Pl1.2">#REF!</definedName>
    <definedName name="Quant_Pl1.3" localSheetId="0">#REF!</definedName>
    <definedName name="Quant_Pl1.3">#REF!</definedName>
    <definedName name="Quant_Pl1.6" localSheetId="0">#REF!</definedName>
    <definedName name="Quant_Pl1.6">#REF!</definedName>
    <definedName name="Quant_Pl1.8" localSheetId="0">#REF!</definedName>
    <definedName name="Quant_Pl1.8">#REF!</definedName>
    <definedName name="Quant_PlPav" localSheetId="0">#REF!</definedName>
    <definedName name="Quant_PlPav">#REF!</definedName>
    <definedName name="Quant_PM" localSheetId="0">#REF!</definedName>
    <definedName name="Quant_PM">#REF!</definedName>
    <definedName name="Quant_QtdPV" localSheetId="0">#REF!</definedName>
    <definedName name="Quant_QtdPV">#REF!</definedName>
    <definedName name="Quant_QtdPV1" localSheetId="0">#REF!</definedName>
    <definedName name="Quant_QtdPV1">#REF!</definedName>
    <definedName name="Quant_QtdPV2" localSheetId="0">#REF!</definedName>
    <definedName name="Quant_QtdPV2">#REF!</definedName>
    <definedName name="Quant_QtdTQ" localSheetId="0">#REF!</definedName>
    <definedName name="Quant_QtdTQ">#REF!</definedName>
    <definedName name="Quant_VolTubo" localSheetId="0">#REF!</definedName>
    <definedName name="Quant_VolTubo">#REF!</definedName>
    <definedName name="REAIS" localSheetId="0">#REF!</definedName>
    <definedName name="REAIS">#REF!</definedName>
    <definedName name="reaisreal" localSheetId="0">#REF!</definedName>
    <definedName name="reaisreal">#REF!</definedName>
    <definedName name="Receita_Chácaras" localSheetId="0">#REF!</definedName>
    <definedName name="Receita_Chácaras">#REF!</definedName>
    <definedName name="recursoshumanos" localSheetId="0">#REF!</definedName>
    <definedName name="recursoshumanos">#REF!</definedName>
    <definedName name="RESULTADO_CONSOLIDADO" localSheetId="0">#REF!</definedName>
    <definedName name="RESULTADO_CONSOLIDADO">#REF!</definedName>
    <definedName name="REV" localSheetId="0">#REF!</definedName>
    <definedName name="REV">#REF!</definedName>
    <definedName name="rr" localSheetId="0">#REF!</definedName>
    <definedName name="rr">#REF!</definedName>
    <definedName name="RVFM" localSheetId="0">#REF!</definedName>
    <definedName name="RVFM">#REF!</definedName>
    <definedName name="SAOPAULO" localSheetId="0">#REF!</definedName>
    <definedName name="SAOPAULO">#REF!</definedName>
    <definedName name="SEG" localSheetId="0">#REF!</definedName>
    <definedName name="SEG">#REF!</definedName>
    <definedName name="segurança" localSheetId="0">#REF!</definedName>
    <definedName name="segurança">#REF!</definedName>
    <definedName name="sept" localSheetId="0">#REF!</definedName>
    <definedName name="sept">#REF!</definedName>
    <definedName name="servauxiliares" localSheetId="0">#REF!</definedName>
    <definedName name="servauxiliares">#REF!</definedName>
    <definedName name="SETEMBRO" localSheetId="0">#REF!</definedName>
    <definedName name="SETEMBRO">#REF!</definedName>
    <definedName name="SI" localSheetId="0">#REF!</definedName>
    <definedName name="SI">#REF!</definedName>
    <definedName name="SIF" localSheetId="0">#REF!</definedName>
    <definedName name="SIF">#REF!</definedName>
    <definedName name="SIH" localSheetId="0">#REF!</definedName>
    <definedName name="SIH">#REF!</definedName>
    <definedName name="SIU" localSheetId="0">#REF!</definedName>
    <definedName name="SIU">#REF!</definedName>
    <definedName name="SIV" localSheetId="0">#REF!</definedName>
    <definedName name="SIV">#REF!</definedName>
    <definedName name="solve" localSheetId="0">#REF!</definedName>
    <definedName name="solve">#REF!</definedName>
    <definedName name="solver_opt" localSheetId="0">#REF!</definedName>
    <definedName name="solver_opt">#REF!</definedName>
    <definedName name="solver_tmp" localSheetId="0">#REF!</definedName>
    <definedName name="solver_tmp">#REF!</definedName>
    <definedName name="SPP" localSheetId="0">#REF!</definedName>
    <definedName name="SPP">#REF!</definedName>
    <definedName name="STS" localSheetId="0">#REF!</definedName>
    <definedName name="STS">#REF!</definedName>
    <definedName name="SUB_TRECHO" localSheetId="0">#REF!</definedName>
    <definedName name="SUB_TRECHO">#REF!</definedName>
    <definedName name="SUBTOTCPL" localSheetId="0">#REF!</definedName>
    <definedName name="SUBTOTCPL">#REF!</definedName>
    <definedName name="SUBTOTCPLE" localSheetId="0">#REF!</definedName>
    <definedName name="SUBTOTCPLE">#REF!</definedName>
    <definedName name="SUBTOTDRN" localSheetId="0">#REF!</definedName>
    <definedName name="SUBTOTDRN">#REF!</definedName>
    <definedName name="SUBTOTDRNE" localSheetId="0">#REF!</definedName>
    <definedName name="SUBTOTDRNE">#REF!</definedName>
    <definedName name="SUBTOTPAV" localSheetId="0">#REF!</definedName>
    <definedName name="SUBTOTPAV">#REF!</definedName>
    <definedName name="SUBTOTPAVE" localSheetId="0">#REF!</definedName>
    <definedName name="SUBTOTPAVE">#REF!</definedName>
    <definedName name="superintadmlog" localSheetId="0">#REF!</definedName>
    <definedName name="superintadmlog">#REF!</definedName>
    <definedName name="superintlogistica" localSheetId="0">#REF!</definedName>
    <definedName name="superintlogistica">#REF!</definedName>
    <definedName name="superintmkt" localSheetId="0">#REF!</definedName>
    <definedName name="superintmkt">#REF!</definedName>
    <definedName name="superintorgesist" localSheetId="0">#REF!</definedName>
    <definedName name="superintorgesist">#REF!</definedName>
    <definedName name="superintvendas" localSheetId="0">#REF!</definedName>
    <definedName name="superintvendas">#REF!</definedName>
    <definedName name="t_meso_2" localSheetId="0">#REF!</definedName>
    <definedName name="t_meso_2">#REF!</definedName>
    <definedName name="t_super_est_2" localSheetId="0">#REF!</definedName>
    <definedName name="t_super_est_2">#REF!</definedName>
    <definedName name="TABREC" localSheetId="0">#REF!</definedName>
    <definedName name="TABREC">#REF!</definedName>
    <definedName name="tel" localSheetId="0">#REF!</definedName>
    <definedName name="tel">#REF!</definedName>
    <definedName name="TESTE" localSheetId="0">#REF!</definedName>
    <definedName name="TESTE">#REF!</definedName>
    <definedName name="tot_infra_1" localSheetId="0">#REF!</definedName>
    <definedName name="tot_infra_1">#REF!</definedName>
    <definedName name="TOTAL_GERAL" localSheetId="0">#REF!</definedName>
    <definedName name="TOTAL_GERAL">#REF!</definedName>
    <definedName name="totalcomercial" localSheetId="0">#REF!</definedName>
    <definedName name="totalcomercial">#REF!</definedName>
    <definedName name="TOTALCRONOGRA" localSheetId="0">#REF!</definedName>
    <definedName name="TOTALCRONOGRA">#REF!</definedName>
    <definedName name="totaldirindustrial" localSheetId="0">#REF!</definedName>
    <definedName name="totaldirindustrial">#REF!</definedName>
    <definedName name="totalfinanceiro" localSheetId="0">#REF!</definedName>
    <definedName name="totalfinanceiro">#REF!</definedName>
    <definedName name="totallogistica" localSheetId="0">#REF!</definedName>
    <definedName name="totallogistica">#REF!</definedName>
    <definedName name="totalpi" localSheetId="0">#REF!</definedName>
    <definedName name="totalpi">#REF!</definedName>
    <definedName name="totalpir" localSheetId="0">#REF!</definedName>
    <definedName name="totalpir">#REF!</definedName>
    <definedName name="totalr" localSheetId="0">#REF!</definedName>
    <definedName name="totalr">#REF!</definedName>
    <definedName name="Toto">#REF!</definedName>
    <definedName name="TRP" localSheetId="0">#REF!</definedName>
    <definedName name="TRP">#REF!</definedName>
    <definedName name="Validade" localSheetId="0">#REF!</definedName>
    <definedName name="Validade">#REF!</definedName>
    <definedName name="VALOR" localSheetId="0">#REF!</definedName>
    <definedName name="VALOR">#REF!</definedName>
    <definedName name="Valor_Amf" localSheetId="0">#REF!</definedName>
    <definedName name="Valor_Amf">#REF!</definedName>
    <definedName name="Valor_Ami" localSheetId="0">#REF!</definedName>
    <definedName name="Valor_Ami">#REF!</definedName>
    <definedName name="Valor_Bmf" localSheetId="0">#REF!</definedName>
    <definedName name="Valor_Bmf">#REF!</definedName>
    <definedName name="Valor_Bmi" localSheetId="0">#REF!</definedName>
    <definedName name="Valor_Bmi">#REF!</definedName>
    <definedName name="Valor_Material" localSheetId="0">#REF!</definedName>
    <definedName name="Valor_Material">#REF!</definedName>
    <definedName name="Valor_MaterialCod" localSheetId="0">#REF!</definedName>
    <definedName name="Valor_MaterialCod">#REF!</definedName>
    <definedName name="Valor_MaterialPadrao" localSheetId="0">#REF!</definedName>
    <definedName name="Valor_MaterialPadrao">#REF!</definedName>
    <definedName name="Valor_Pmf" localSheetId="0">#REF!</definedName>
    <definedName name="Valor_Pmf">#REF!</definedName>
    <definedName name="Valor_Pmi" localSheetId="0">#REF!</definedName>
    <definedName name="Valor_Pmi">#REF!</definedName>
    <definedName name="Valor_QmfInf" localSheetId="0">#REF!</definedName>
    <definedName name="Valor_QmfInf">#REF!</definedName>
    <definedName name="Valor_QMIInf" localSheetId="0">#REF!</definedName>
    <definedName name="Valor_QMIInf">#REF!</definedName>
    <definedName name="Valor_rhf" localSheetId="0">#REF!</definedName>
    <definedName name="Valor_rhf">#REF!</definedName>
    <definedName name="Valor_rhi" localSheetId="0">#REF!</definedName>
    <definedName name="Valor_rhi">#REF!</definedName>
    <definedName name="Valor_tf" localSheetId="0">#REF!</definedName>
    <definedName name="Valor_tf">#REF!</definedName>
    <definedName name="Valor_ti" localSheetId="0">#REF!</definedName>
    <definedName name="Valor_ti">#REF!</definedName>
    <definedName name="Valor_yf" localSheetId="0">#REF!</definedName>
    <definedName name="Valor_yf">#REF!</definedName>
    <definedName name="Valor_yi" localSheetId="0">#REF!</definedName>
    <definedName name="Valor_yi">#REF!</definedName>
    <definedName name="Valor_Ym" localSheetId="0">#REF!</definedName>
    <definedName name="Valor_Ym">#REF!</definedName>
    <definedName name="Valor_Zf" localSheetId="0">#REF!</definedName>
    <definedName name="Valor_Zf">#REF!</definedName>
    <definedName name="Valor_Zi" localSheetId="0">#REF!</definedName>
    <definedName name="Valor_Zi">#REF!</definedName>
    <definedName name="ValorCotaJus" localSheetId="0">#REF!</definedName>
    <definedName name="ValorCotaJus">#REF!</definedName>
    <definedName name="ValorCotaJusEnt" localSheetId="0">#REF!</definedName>
    <definedName name="ValorCotaJusEnt">#REF!</definedName>
    <definedName name="ValorCotaJusSai" localSheetId="0">#REF!</definedName>
    <definedName name="ValorCotaJusSai">#REF!</definedName>
    <definedName name="ValorCotaJusTer" localSheetId="0">#REF!</definedName>
    <definedName name="ValorCotaJusTer">#REF!</definedName>
    <definedName name="ValorCotaMon" localSheetId="0">#REF!</definedName>
    <definedName name="ValorCotaMon">#REF!</definedName>
    <definedName name="ValorCotaMonEnt" localSheetId="0">#REF!</definedName>
    <definedName name="ValorCotaMonEnt">#REF!</definedName>
    <definedName name="ValorCotaMonSai" localSheetId="0">#REF!</definedName>
    <definedName name="ValorCotaMonSai">#REF!</definedName>
    <definedName name="ValorCotaMonTer" localSheetId="0">#REF!</definedName>
    <definedName name="ValorCotaMonTer">#REF!</definedName>
    <definedName name="ValorCTRCota" localSheetId="0">#REF!</definedName>
    <definedName name="ValorCTRCota">#REF!</definedName>
    <definedName name="ValorCTRExt" localSheetId="0">#REF!</definedName>
    <definedName name="ValorCTRExt">#REF!</definedName>
    <definedName name="ValorCTRObs" localSheetId="0">#REF!</definedName>
    <definedName name="ValorCTRObs">#REF!</definedName>
    <definedName name="ValorD" localSheetId="0">#REF!</definedName>
    <definedName name="ValorD">#REF!</definedName>
    <definedName name="ValorExtensao" localSheetId="0">#REF!</definedName>
    <definedName name="ValorExtensao">#REF!</definedName>
    <definedName name="ValorEXTf" localSheetId="0">#REF!</definedName>
    <definedName name="ValorEXTf">#REF!</definedName>
    <definedName name="ValorEXTi" localSheetId="0">#REF!</definedName>
    <definedName name="ValorEXTi">#REF!</definedName>
    <definedName name="ValorFROUDE" localSheetId="0">#REF!</definedName>
    <definedName name="ValorFROUDE">#REF!</definedName>
    <definedName name="ValorI" localSheetId="0">#REF!</definedName>
    <definedName name="ValorI">#REF!</definedName>
    <definedName name="ValorIInf" localSheetId="0">#REF!</definedName>
    <definedName name="ValorIInf">#REF!</definedName>
    <definedName name="ValorL" localSheetId="0">#REF!</definedName>
    <definedName name="ValorL">#REF!</definedName>
    <definedName name="ValorOBS" localSheetId="0">#REF!</definedName>
    <definedName name="ValorOBS">#REF!</definedName>
    <definedName name="ValorPVPJus" localSheetId="0">#REF!</definedName>
    <definedName name="ValorPVPJus">#REF!</definedName>
    <definedName name="ValorPVPMont" localSheetId="0">#REF!</definedName>
    <definedName name="ValorPVPMont">#REF!</definedName>
    <definedName name="ValorQfCon" localSheetId="0">#REF!</definedName>
    <definedName name="ValorQfCon">#REF!</definedName>
    <definedName name="ValorQfJus" localSheetId="0">#REF!</definedName>
    <definedName name="ValorQfJus">#REF!</definedName>
    <definedName name="ValorQfJusCalc" localSheetId="0">#REF!</definedName>
    <definedName name="ValorQfJusCalc">#REF!</definedName>
    <definedName name="ValorQfMar" localSheetId="0">#REF!</definedName>
    <definedName name="ValorQfMar">#REF!</definedName>
    <definedName name="ValorQfMon" localSheetId="0">#REF!</definedName>
    <definedName name="ValorQfMon">#REF!</definedName>
    <definedName name="ValorQfMonInf" localSheetId="0">#REF!</definedName>
    <definedName name="ValorQfMonInf">#REF!</definedName>
    <definedName name="ValorQiCon" localSheetId="0">#REF!</definedName>
    <definedName name="ValorQiCon">#REF!</definedName>
    <definedName name="ValorQiJus" localSheetId="0">#REF!</definedName>
    <definedName name="ValorQiJus">#REF!</definedName>
    <definedName name="ValorQiJusCalc" localSheetId="0">#REF!</definedName>
    <definedName name="ValorQiJusCalc">#REF!</definedName>
    <definedName name="ValorQiMar" localSheetId="0">#REF!</definedName>
    <definedName name="ValorQiMar">#REF!</definedName>
    <definedName name="ValorQiMon" localSheetId="0">#REF!</definedName>
    <definedName name="ValorQiMon">#REF!</definedName>
    <definedName name="ValorQiMonInf" localSheetId="0">#REF!</definedName>
    <definedName name="ValorQiMonInf">#REF!</definedName>
    <definedName name="ValorQMf" localSheetId="0">#REF!</definedName>
    <definedName name="ValorQMf">#REF!</definedName>
    <definedName name="ValorQMfBacia" localSheetId="0">#REF!</definedName>
    <definedName name="ValorQMfBacia">#REF!</definedName>
    <definedName name="ValorQMi" localSheetId="0">#REF!</definedName>
    <definedName name="ValorQMi">#REF!</definedName>
    <definedName name="ValorQMiBacia" localSheetId="0">#REF!</definedName>
    <definedName name="ValorQMiBacia">#REF!</definedName>
    <definedName name="ValorQMInfilt" localSheetId="0">#REF!</definedName>
    <definedName name="ValorQMInfilt">#REF!</definedName>
    <definedName name="ValorTGTQ" localSheetId="0">#REF!</definedName>
    <definedName name="ValorTGTQ">#REF!</definedName>
    <definedName name="ValorTipoMon" localSheetId="0">#REF!</definedName>
    <definedName name="ValorTipoMon">#REF!</definedName>
    <definedName name="ValorTRf" localSheetId="0">#REF!</definedName>
    <definedName name="ValorTRf">#REF!</definedName>
    <definedName name="ValorTRi" localSheetId="0">#REF!</definedName>
    <definedName name="ValorTRi">#REF!</definedName>
    <definedName name="ValorVcrf" localSheetId="0">#REF!</definedName>
    <definedName name="ValorVcrf">#REF!</definedName>
    <definedName name="ValorVf" localSheetId="0">#REF!</definedName>
    <definedName name="ValorVf">#REF!</definedName>
    <definedName name="ValorVi" localSheetId="0">#REF!</definedName>
    <definedName name="ValorVi">#REF!</definedName>
    <definedName name="ValorYfD" localSheetId="0">#REF!</definedName>
    <definedName name="ValorYfD">#REF!</definedName>
    <definedName name="ValorYiD" localSheetId="0">#REF!</definedName>
    <definedName name="ValorYiD">#REF!</definedName>
    <definedName name="VNDFM" localSheetId="0">#REF!</definedName>
    <definedName name="VNDFM">#REF!</definedName>
    <definedName name="VNDFM1" localSheetId="0">#REF!</definedName>
    <definedName name="VNDFM1">#REF!</definedName>
    <definedName name="wrn.COLETAS._.DE._.EQUIPAMENTOS.">#REF!</definedName>
    <definedName name="wrn.COLETAS._.DE._.MATERIAIS.">#REF!</definedName>
    <definedName name="wrn.COMP._.EQUIP.">#REF!</definedName>
    <definedName name="wrn.COMP._.MATERIAIS.">#REF!</definedName>
    <definedName name="wrn.PNEUS.">#REF!</definedName>
    <definedName name="wrn.SOCIEDAD.">#REF!</definedName>
    <definedName name="x">#REF!</definedName>
    <definedName name="XXX" localSheetId="0">#REF!</definedName>
    <definedName name="XXX">#REF!</definedName>
  </definedNames>
  <calcPr calcId="162913"/>
</workbook>
</file>

<file path=xl/calcChain.xml><?xml version="1.0" encoding="utf-8"?>
<calcChain xmlns="http://schemas.openxmlformats.org/spreadsheetml/2006/main">
  <c r="I24" i="1" l="1"/>
  <c r="I49" i="1" l="1"/>
  <c r="H58" i="1" l="1"/>
  <c r="I58" i="1" s="1"/>
  <c r="I57" i="1"/>
  <c r="H57" i="1"/>
  <c r="B13" i="4" l="1"/>
  <c r="B12" i="4"/>
  <c r="B10" i="4"/>
  <c r="B9" i="6"/>
  <c r="B10" i="6" s="1"/>
  <c r="H30" i="1" l="1"/>
  <c r="I30" i="1" s="1"/>
  <c r="H76" i="1"/>
  <c r="I76" i="1" s="1"/>
  <c r="H71" i="1"/>
  <c r="I71" i="1" s="1"/>
  <c r="H50" i="1"/>
  <c r="H51" i="1"/>
  <c r="H52" i="1"/>
  <c r="H53" i="1"/>
  <c r="H54" i="1"/>
  <c r="H55" i="1"/>
  <c r="H56" i="1"/>
  <c r="H59" i="1"/>
  <c r="H60" i="1"/>
  <c r="H61" i="1"/>
  <c r="H62" i="1"/>
  <c r="H63" i="1"/>
  <c r="H64" i="1"/>
  <c r="H65" i="1"/>
  <c r="H66" i="1"/>
  <c r="H67" i="1"/>
  <c r="H68" i="1"/>
  <c r="H69" i="1"/>
  <c r="H70" i="1"/>
  <c r="I70" i="1" s="1"/>
  <c r="H72" i="1"/>
  <c r="H73" i="1"/>
  <c r="H74" i="1"/>
  <c r="H75" i="1"/>
  <c r="H44" i="1"/>
  <c r="I44" i="1" s="1"/>
  <c r="H42" i="1"/>
  <c r="I42" i="1" s="1"/>
  <c r="H43" i="1"/>
  <c r="I43" i="1" s="1"/>
  <c r="H41" i="1"/>
  <c r="I41" i="1" s="1"/>
  <c r="H35" i="1"/>
  <c r="I35" i="1" s="1"/>
  <c r="H21" i="1" l="1"/>
  <c r="I21" i="1" s="1"/>
  <c r="H20" i="1"/>
  <c r="I20" i="1" s="1"/>
  <c r="H18" i="1"/>
  <c r="I18" i="1" s="1"/>
  <c r="H19" i="1"/>
  <c r="I19" i="1" s="1"/>
  <c r="H34" i="1" l="1"/>
  <c r="I34" i="1" s="1"/>
  <c r="H33" i="1"/>
  <c r="I33" i="1" s="1"/>
  <c r="H16" i="1"/>
  <c r="I16" i="1" s="1"/>
  <c r="H12" i="1"/>
  <c r="I12" i="1" s="1"/>
  <c r="H49" i="1"/>
  <c r="H27" i="1"/>
  <c r="H28" i="1"/>
  <c r="H29" i="1"/>
  <c r="H31" i="1"/>
  <c r="H32" i="1"/>
  <c r="H36" i="1"/>
  <c r="H37" i="1"/>
  <c r="H38" i="1"/>
  <c r="H45" i="1"/>
  <c r="H46" i="1"/>
  <c r="H26" i="1"/>
  <c r="I26" i="1" s="1"/>
  <c r="H22" i="1"/>
  <c r="H23" i="1"/>
  <c r="H17" i="1"/>
  <c r="H10" i="1"/>
  <c r="H11" i="1"/>
  <c r="H9" i="1"/>
  <c r="B8" i="4" l="1"/>
  <c r="I37" i="1"/>
  <c r="I68" i="1"/>
  <c r="I46" i="1"/>
  <c r="I45" i="1"/>
  <c r="I65" i="1"/>
  <c r="I47" i="1" l="1"/>
  <c r="C12" i="4" s="1"/>
  <c r="I75" i="1" l="1"/>
  <c r="B10" i="1" l="1"/>
  <c r="B11" i="1" s="1"/>
  <c r="A2" i="4"/>
  <c r="I74" i="1" l="1"/>
  <c r="I73" i="1"/>
  <c r="I72" i="1"/>
  <c r="I69" i="1"/>
  <c r="I67" i="1"/>
  <c r="I66" i="1"/>
  <c r="I10" i="1"/>
  <c r="I27" i="1"/>
  <c r="I28" i="1"/>
  <c r="I29" i="1"/>
  <c r="I31" i="1"/>
  <c r="I32" i="1"/>
  <c r="I36" i="1"/>
  <c r="I38" i="1"/>
  <c r="I50" i="1"/>
  <c r="I51" i="1"/>
  <c r="I52" i="1"/>
  <c r="I53" i="1"/>
  <c r="I54" i="1"/>
  <c r="I55" i="1"/>
  <c r="I56" i="1"/>
  <c r="I59" i="1"/>
  <c r="I60" i="1"/>
  <c r="I61" i="1"/>
  <c r="I62" i="1"/>
  <c r="I63" i="1"/>
  <c r="I64" i="1"/>
  <c r="I77" i="1" l="1"/>
  <c r="I39" i="1"/>
  <c r="C10" i="4" s="1"/>
  <c r="F10" i="4" s="1"/>
  <c r="C13" i="4" l="1"/>
  <c r="H12" i="4"/>
  <c r="G12" i="4"/>
  <c r="I22" i="1"/>
  <c r="I23" i="1"/>
  <c r="H13" i="4" l="1"/>
  <c r="I17" i="1"/>
  <c r="C8" i="4" l="1"/>
  <c r="D12" i="4"/>
  <c r="E8" i="4" l="1"/>
  <c r="I9" i="1"/>
  <c r="I11" i="1"/>
  <c r="I13" i="1" s="1"/>
  <c r="C6" i="4" l="1"/>
  <c r="C14" i="4" s="1"/>
  <c r="I78" i="1"/>
  <c r="B6" i="4"/>
  <c r="E6" i="4" l="1"/>
  <c r="F6" i="4" s="1"/>
  <c r="G6" i="4" l="1"/>
  <c r="F14" i="4"/>
  <c r="D13" i="4"/>
  <c r="E14" i="4"/>
  <c r="M95" i="1"/>
  <c r="D8" i="4" l="1"/>
  <c r="D10" i="4"/>
  <c r="H6" i="4"/>
  <c r="H14" i="4" s="1"/>
  <c r="G14" i="4"/>
  <c r="D6" i="4"/>
</calcChain>
</file>

<file path=xl/sharedStrings.xml><?xml version="1.0" encoding="utf-8"?>
<sst xmlns="http://schemas.openxmlformats.org/spreadsheetml/2006/main" count="673" uniqueCount="263">
  <si>
    <t>FOLHA Nº:</t>
  </si>
  <si>
    <t>(    )</t>
  </si>
  <si>
    <t>DIRETA</t>
  </si>
  <si>
    <t>( x )</t>
  </si>
  <si>
    <t>INDIRETA</t>
  </si>
  <si>
    <t>BDI</t>
  </si>
  <si>
    <t>ITEM</t>
  </si>
  <si>
    <t>FONTE</t>
  </si>
  <si>
    <t>CÓDIGO</t>
  </si>
  <si>
    <t>DESCRIÇÃO</t>
  </si>
  <si>
    <t>UNID</t>
  </si>
  <si>
    <t>QUANT</t>
  </si>
  <si>
    <t>PREÇO UNITÁRIO S/ BDI</t>
  </si>
  <si>
    <t>PREÇO UNITÁRIO C/ BDI</t>
  </si>
  <si>
    <t>PREÇO TOTAL</t>
  </si>
  <si>
    <t>1</t>
  </si>
  <si>
    <t>K</t>
  </si>
  <si>
    <t>1.3</t>
  </si>
  <si>
    <t>1.4</t>
  </si>
  <si>
    <t>M²</t>
  </si>
  <si>
    <t>M³</t>
  </si>
  <si>
    <t>M</t>
  </si>
  <si>
    <t>2</t>
  </si>
  <si>
    <t>2.1</t>
  </si>
  <si>
    <t>ETAPAS</t>
  </si>
  <si>
    <t>Valor Total</t>
  </si>
  <si>
    <t>Mês 1</t>
  </si>
  <si>
    <t>Mês 2</t>
  </si>
  <si>
    <t>TOTAL</t>
  </si>
  <si>
    <t>3.1</t>
  </si>
  <si>
    <t>-</t>
  </si>
  <si>
    <t>3</t>
  </si>
  <si>
    <t>SERVIÇO INICIAL</t>
  </si>
  <si>
    <t>CRONOGRAMA FISÍCO - FINANCEIRO</t>
  </si>
  <si>
    <r>
      <t>Assinatura</t>
    </r>
    <r>
      <rPr>
        <sz val="10"/>
        <rFont val="Calibri"/>
        <family val="2"/>
        <scheme val="minor"/>
      </rPr>
      <t xml:space="preserve">: </t>
    </r>
  </si>
  <si>
    <t>1.1</t>
  </si>
  <si>
    <t>3.2</t>
  </si>
  <si>
    <t>SUB TOTAL</t>
  </si>
  <si>
    <t>% etapa</t>
  </si>
  <si>
    <t>PLANILHA ORÇAMENTARIA</t>
  </si>
  <si>
    <t>FORMA DE EXECUÇÃO: INDIRETA</t>
  </si>
  <si>
    <t>2.2</t>
  </si>
  <si>
    <t xml:space="preserve">FONTE </t>
  </si>
  <si>
    <t xml:space="preserve">CODIGO </t>
  </si>
  <si>
    <t>2.3</t>
  </si>
  <si>
    <t>MÊS</t>
  </si>
  <si>
    <t>ED-21776</t>
  </si>
  <si>
    <t>ENCARREGADO GERAL DE OBRAS COM ENCARGOS COMPLEMENTARES</t>
  </si>
  <si>
    <t>2.4</t>
  </si>
  <si>
    <t>2.5</t>
  </si>
  <si>
    <t>VIDRO TEMPERADO INCOLOR, ESP. 10MM, INCLUSIVE FIXAÇÃO E VEDAÇÃO COM GUARNIÇÃO/GAXETA DE BORRACHA NEOPRENE, FORNECIMENTO E INSTALAÇÃO, EXCLUSIVE CAIXILHO/PERFIL</t>
  </si>
  <si>
    <t>PONTO DE EMBUTIR PARA ÁGUA FRIA EM TUBO DE PVC RÍGIDO SOLDÁVEL, DN 20MM (1/2"), EMBUTIDO NA ALVENARIA COM DISTÂNCIA DE ATÉ CINCO (5) METROS DA TOMADA DE ÁGUA, INCLUSIVE CONEXÕES E FIXAÇÃO DO TUBO COM ENCHIMENTO DO RASGO NA ALVENARIA/CONCRETO COM ARGAMASSA</t>
  </si>
  <si>
    <t>BACIA SANITÁRIA (VASO) DE LOUÇA CONVENCIONAL, ACESSÍVEL (PCR/PMR), COR BRANCA, COM INSTALAÇÃO DE SÓCULO NA BASE DA BACIA ACOMPANHANDO A PROJEÇÃO DA BASE, NÃO ULTRAPASSANDO ALTURA DE 5CM, ALTURA MÁXIMA DE 46CM (BACIA+ASSENTO), INCLUSIVE ACESSÓRIOS DE FIXAÇÃO/VEDAÇÃO, VÁLVULA DE DESCARGA METÁLICA COM ACIONAMENTO DUPLO, TUBO DE LIGAÇÃO DE LATÃO COM CANOPLA, FORNECIMENTO, INSTALAÇÃO E REJUNTAMENTO, EXCLUSIVE ASSENTO</t>
  </si>
  <si>
    <t>ASSENTO PARA VASO PNE (NBR 9050)</t>
  </si>
  <si>
    <t>VÁLVULA DE DESCARGA COM REGISTRO INTERNO, ACIONAMENTO SIMPLES, DN 1.1/2" (50MM), INCLUSIVE ACABAMENTO DA VÁLVULA</t>
  </si>
  <si>
    <t>LAVATÓRIO DE LOUÇA BRANCA COM COLUNA, TAMANHO MÉDIO, INCLUSIVE ACESSÓRIOS DE FIXAÇÃO, VÁLVULA DE ESCOAMENTO DE METAL COM ACABAMENTO CROMADO, SIFÃO DE METAL TIPO COPO COM ACABAMENTO CROMADO, FORNECIMENTO, INSTALAÇÃO E REJUNTAMENTO, EXCLUSIVE TORNEIRA E ENGATE FLEXÍVEL</t>
  </si>
  <si>
    <t>TORNEIRA METÁLICA PARA LAVATÓRIO, FECHAMENTO AUTOMÁTICO, ACABAMENTO CROMADO, COM AREJADOR, APLICAÇÃO DE MESA, INCLUSIVE ENGATE FLEXÍVEL METÁLICO, FORNECIMENTO E INSTALAÇÃO</t>
  </si>
  <si>
    <t>PAPELEIRA PLASTICA TIPO DISPENSER PARA PAPEL HIGIENICO ROLAO</t>
  </si>
  <si>
    <t>SABONETEIRA EM AÇO INOX TIPO DISPENSER PARA SABONETE LIQUIDO COM RESERVATORIO 800 ML</t>
  </si>
  <si>
    <t>CAIXA D´ÁGUA DE POLIETILENO, CAPACIDADE DE 500L, INCLUSIVE TAMPA, TORNEIRA DE BOIA, EXTRAVASOR, TUBO DE LIMPEZA E ACESSÓRIOS, EXCLUSIVE TUBULAÇÃO DE ENTRADA/SAÍDA DE ÁGUA</t>
  </si>
  <si>
    <t>FORNECIMENTO E ASSENTAMENTO DE TUBO PVC RÍGIDO SOLDÁVEL, ÁGUA FRIA, DN 50 MM (1.1/2"), INCLUSIVE CONEXÕES</t>
  </si>
  <si>
    <t>ADAPTADOR SOLDÁVEL DE PVC MARROM COM FLANGES E ANEL PARA CAIXA DÁGUA Ø 50 MM X 1 1/2"</t>
  </si>
  <si>
    <t>ED-50679</t>
  </si>
  <si>
    <t>ED-48232</t>
  </si>
  <si>
    <t>ED-50253</t>
  </si>
  <si>
    <t>ED-50727</t>
  </si>
  <si>
    <t>ED-50502</t>
  </si>
  <si>
    <t>ED-50717</t>
  </si>
  <si>
    <t>ED-9081</t>
  </si>
  <si>
    <t>REVESTIMENTO COM CERÂMICA APLICADO EM PAREDE, ACABAMENTO ESMALTADO, AMBIENTE INTERNO/EXTERNO, PADRÃO EXTRA, DIMENSÃO DA PEÇA ATÉ 2025 CM2, PEI III, ASSENTAMENTO COM ARGAMASSA INDUSTRIALIZADA, INCLUSIVE REJUNTAMENTO</t>
  </si>
  <si>
    <t>ED-51160</t>
  </si>
  <si>
    <t>ED-50221</t>
  </si>
  <si>
    <t>ED-50301</t>
  </si>
  <si>
    <t>ED-48157</t>
  </si>
  <si>
    <t>ED-50337</t>
  </si>
  <si>
    <t>ED-50282</t>
  </si>
  <si>
    <t>ED-48165</t>
  </si>
  <si>
    <t>BARRA DE APOIO EM AÇO INOX POLIDO EM "L", DN 1.1/4" (31,75MM), PARA ACESSIBILIDADE (PMR/PCR), COMPRIMENTO 140CM, INSTALADO EM PAREDE, INCLUSIVE FORNECIMENTO, INSTALAÇÃO E ACESSÓRIOS PARA FIXAÇÃO</t>
  </si>
  <si>
    <t>ED-51151</t>
  </si>
  <si>
    <t>ESPELHO COM MOLDURA EM ALUMÍNIO (60X90CM) ESP.4MM INCLUSIVE FIXAÇÃO COM ADESIVO/SELANTE A BASE DE POLIURETANO - FORNECIMENTO E INSTALAÇÃO</t>
  </si>
  <si>
    <t>ED-50329</t>
  </si>
  <si>
    <t>ED-48183</t>
  </si>
  <si>
    <t>ED-48184</t>
  </si>
  <si>
    <t>ED-49935</t>
  </si>
  <si>
    <t>ED-50022</t>
  </si>
  <si>
    <t>ED-49848</t>
  </si>
  <si>
    <t>ED-50004</t>
  </si>
  <si>
    <t>REGISTRO DE ESFERA, TIPO PVC SOLDÁVEL DN 60MM (2"), INCLUSIVE VOLANTE PARA ACIONAMENTO</t>
  </si>
  <si>
    <t>ED-49952</t>
  </si>
  <si>
    <t>RALO SIFONADO PVC CÔNICO ALTURA REGULÁVEL 100 X 40 MM COM GRELHA METÁLICA</t>
  </si>
  <si>
    <t>Mês 3</t>
  </si>
  <si>
    <t>LOCAL: Av. Francisco Machado Borges, Zacarias Pereira N° 209</t>
  </si>
  <si>
    <t>UND</t>
  </si>
  <si>
    <t>4.1</t>
  </si>
  <si>
    <t>4.2</t>
  </si>
  <si>
    <t>3.3</t>
  </si>
  <si>
    <t>3.4</t>
  </si>
  <si>
    <t>Mês 4</t>
  </si>
  <si>
    <t>PRAZO DE EXECUÇÃO: 120 (SESSENTA) DIAS</t>
  </si>
  <si>
    <t>4.4</t>
  </si>
  <si>
    <t>4.3</t>
  </si>
  <si>
    <t>4.5</t>
  </si>
  <si>
    <t>4.6</t>
  </si>
  <si>
    <t>4.7</t>
  </si>
  <si>
    <t>5.1</t>
  </si>
  <si>
    <t>5.2</t>
  </si>
  <si>
    <t>5.3</t>
  </si>
  <si>
    <t>5.4</t>
  </si>
  <si>
    <t>BANHEIROS</t>
  </si>
  <si>
    <t>ED-16660</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</si>
  <si>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</si>
  <si>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ED-50759</t>
  </si>
  <si>
    <t>ED-49603</t>
  </si>
  <si>
    <t>PORTA DE MADEIRA COMPLETA, DIMENSÃO (90X210)CM, TIPO DE ABRIR, UMA (1) FOLHA, ACABAMENTO NATURAL PARA PINTURA/ VERNIZ, TIPO PRANCHETA/SARRAFEADA, INCLUSIVE MARCO, ALIZAR E FERRAGENS, EXCLUSIVE PINTURA/VERNIZ</t>
  </si>
  <si>
    <t>ED-15767</t>
  </si>
  <si>
    <t>CONJUNTO DE UM (1) INTERRUPTOR BIPOLAR SIMPLES, CORRENTE 10A, TENSÃO 250V, (10A-250V) E UMA (1) TOMADA PADRÃO, TRÊS (3) POLOS, CORRENTE 10A, TENSÃO 250V, (2P+T/ 10A-250V), COM PLACA 4"X2" DE DOIS (2) POSTOS, INCLUSIVE FORNECIMENTO, INSTALAÇÃO, SUPORTE, MÓDULO E PLACA</t>
  </si>
  <si>
    <t>ED-13355</t>
  </si>
  <si>
    <t xml:space="preserve"> LUMINÁRIA PLAFON REDONDO DE VIDRO JATEADO REDONDO, DIÂMETRO 25 CM, PARA UMA (1) LÂMPADA BASE E-27, FORNECIMENTO E INSTALAÇÃO, INCLUSIVE BASE, EXCLUSIVE LÂMPADA</t>
  </si>
  <si>
    <t>SEINFRA</t>
  </si>
  <si>
    <t>ED-51002</t>
  </si>
  <si>
    <t>3.5</t>
  </si>
  <si>
    <t>3.6</t>
  </si>
  <si>
    <t>3.7</t>
  </si>
  <si>
    <t>3.8</t>
  </si>
  <si>
    <t>3.9</t>
  </si>
  <si>
    <t>3.10</t>
  </si>
  <si>
    <t>3.11</t>
  </si>
  <si>
    <t>3.12</t>
  </si>
  <si>
    <t>3.13</t>
  </si>
  <si>
    <t>TOTOAL GERAL</t>
  </si>
  <si>
    <t>ED-26522</t>
  </si>
  <si>
    <t>EXECUÇÃO DE ESTACA TIPO STRAUSS, DIÂMETRO 25CM, EXCLUSIVE ARMAÇÃO E CONCRETO ESTRUTURAL</t>
  </si>
  <si>
    <t>ED-50304</t>
  </si>
  <si>
    <t>TORNEIRA DE BOIA, TIPO ROSCÁVEL 3/4", EXCLUSIVE ADAPTADOR SOLDÁVEL DE PVC COM FLANGES E ANEL PARA CAIXA DÁGUA</t>
  </si>
  <si>
    <t>FUNDAÇÃO E ESTRUTURA</t>
  </si>
  <si>
    <t>ED-50569</t>
  </si>
  <si>
    <t>REVESTIMENTO E ESQUADRIAS</t>
  </si>
  <si>
    <t>HIDROSANITARIO/ELETRICA</t>
  </si>
  <si>
    <t>4</t>
  </si>
  <si>
    <t>5</t>
  </si>
  <si>
    <t>5.5</t>
  </si>
  <si>
    <t>5.6</t>
  </si>
  <si>
    <t>5.7</t>
  </si>
  <si>
    <t>5.8</t>
  </si>
  <si>
    <t>5.9</t>
  </si>
  <si>
    <t>5.10</t>
  </si>
  <si>
    <t>5.11</t>
  </si>
  <si>
    <t>5.12</t>
  </si>
  <si>
    <t>5.13</t>
  </si>
  <si>
    <t>5.14</t>
  </si>
  <si>
    <t>5.15</t>
  </si>
  <si>
    <t>MEMORIA DE CALCULO</t>
  </si>
  <si>
    <t>ED-50527</t>
  </si>
  <si>
    <t>ANEXO I</t>
  </si>
  <si>
    <t>ED-51107</t>
  </si>
  <si>
    <t>2.6</t>
  </si>
  <si>
    <t>m²</t>
  </si>
  <si>
    <t>TABELA: SEINFRA 07/2025</t>
  </si>
  <si>
    <t>DATA: 29/10/2025</t>
  </si>
  <si>
    <t>ED-50634</t>
  </si>
  <si>
    <t>PLACA DE ALUMÍNIO FUNDIDO, DIMENSÃO (60X40)CM, PARA INAUGURAÇÃO, INCLUSIVE FIXAÇÃO</t>
  </si>
  <si>
    <t>und</t>
  </si>
  <si>
    <t>1.5</t>
  </si>
  <si>
    <t>CO-33074</t>
  </si>
  <si>
    <t>ENGENHEIRO AGRIMENSOR, NÍVEL JÚNIOR, INCLUSIVE ENCARGOS COMPLEMENTARES</t>
  </si>
  <si>
    <t>h</t>
  </si>
  <si>
    <t>ED-48441</t>
  </si>
  <si>
    <t>EXECUÇÃO DE ESTACA TIPO STRAUSS, DIÂMETRO 25CM, EXCLUSIVE ARMAÇÃO E CONCRETO ESTRUTURAL(11UND*1,20M)</t>
  </si>
  <si>
    <t>ALVENARIA DE VEDAÇÃO COM TIJOLO CERÂMICO FURADO, ESP. 14CM, PARA REVESTIMENTO, INCLUSIVE ARGAMASSA PARA ASSENTAMENTO(4,10M+4,10M+3,70M+3,70M,5,68M*3,M)+(4,10M+4,10M+9,38M+9,38M*1,40M)</t>
  </si>
  <si>
    <t>LAJE PRÉ-MOLDADA, A REVESTIR, INCLUSIVE CAPEAMENTO E = 4 CM, SC = 100 KG/M2, L = 4,00 M(4,10M*9,38M)</t>
  </si>
  <si>
    <t>CHAPISCO COM ARGAMASSA, TRAÇO 1:3 (CIMENTO E AREIA), ESP. 5MM, APLICADO EM ALVENARIA/ESTRUTURA DE CONCRETO COM COLHER, PREPARO MECÂNICO+TETO(4,10M+4,10M+3,70M+3,70M,5,68M*3,M)+(4,10M+4,10M+9,38M+9,38M*1,40M)+(4,10M*9,38M)*2LADOS</t>
  </si>
  <si>
    <t xml:space="preserve"> REBOCO COM ARGAMASSA, TRAÇO 1:7 (CIMENTO E AREIA), ESP. 20MM, APLICAÇÃO MANUAL, INCLUSIVE ARGAMASSA COM PREPARO MECANIZADO, EXCLUSIVE CHAPISCO(4,10M+4,10M+3,70M+3,70M,5,68M*3,M)+(4,10M+4,10M+9,38M+9,38M*1,40M)+(4,10M*9,38M)*2LADOS</t>
  </si>
  <si>
    <t>PINTURA LÁTEX (PVA) EM PAREDE, DUAS (2) DEMÃOS, INCLUSIVE UMA (1) DEMÃO DE MASSA CORRIDA (PVA), EXCLUSIVE SELADOR ACRÍLICO(4,10M+4,10M+3,70M+3,70M,5,68M*3,M)+(4,10M+4,10M+9,38M+9,38M*1,40M)+(4,10M*9,38M)+(4,10M+4,10M+9,38M*3,0M)</t>
  </si>
  <si>
    <t>REVESTIMENTO COM AZULEJO BRANCO (20X20CM), JUNTA A PRUMO, ASSENTAMENTO COM ARGAMASSA INDUSTRIALIZADA, INCLUSIVE REJUNTAMENTO(2,60M+2,60M+2,60M+2,60M+1,20M+1,20M+1,20M+1,20M*1,60M)</t>
  </si>
  <si>
    <t>REVESTIMENTO COM CERÂMICA APLICADO EM PAREDE, ACABAMENTO ESMALTADO, AMBIENTE INTERNO/EXTERNO, PADRÃO EXTRA, DIMENSÃO DA PEÇA ATÉ 2025 CM2, PEI III, ASSENTAMENTO COM ARGAMASSA INDUSTRIALIZADA, INCLUSIVE REJUNTAMENTO(4,10M*9,38M)</t>
  </si>
  <si>
    <t>ED-50771</t>
  </si>
  <si>
    <t>RODAPÉ COM REVESTIMENTO EM CERÂMICA ESMALTADA COMERCIAL, ALTURA 10CM, PEI IV, ASSENTAMENTO COM ARGAMASSA INDUSTRIALIZADA, INCLUSIVE REJUNTAMENTO(1,35M+1,70M+1,35M+1,70M+1,35M+1,70M+1,35M+1,70M+4,10M+5,68M+5,68M+4,10M)</t>
  </si>
  <si>
    <t>SOLEIRA DE GRANITO, COR CINZA ANDORINHA, ESP. 2CM, ACABAMENTO POLIDO, ASSENTAMENTO COM ARGAMASSA INDUSTRIALIZADA, INCLUSIVE REJUNTAMENTO(0,15M*0,90M*5UND)</t>
  </si>
  <si>
    <t>PINTURA COM VERNIZ SINTÉTICO MARÍTIMO EM ESQUADRIAS DE MADEIRA, DUAS (2) DEMÃOS, ACABAMENTO TIPO ACETINADO ( BRILHO SÚTIL)(0,90M*2,10M)*3 UND</t>
  </si>
  <si>
    <t>COBERTURA</t>
  </si>
  <si>
    <t>ED-48454</t>
  </si>
  <si>
    <t>ED-49664</t>
  </si>
  <si>
    <t>KG</t>
  </si>
  <si>
    <t>REMOÇÃO MANUAL DE ENGRADAMENTO PARA TELHA TIPO METÁLICA, PVC OU FIBROCIMENTO, COM REAPROVEITAMENTO INCLUSIVE AFASTAMENTO E EMPILHAMENTO, EXCLUSIVE TRANSPORTE E RETIRADA DO MATERIAL REMOVIDO NÃO REAPROVEITÁVEL(4,10M*9,38M)</t>
  </si>
  <si>
    <t xml:space="preserve"> FORNECIMENTO DE ESTRUTURA METÁLICA EM PERFIL LAMINADO , INCLUSIVE FABRICAÇÃO, TRANSPORTE, MONTAGEM E APLICAÇÃO DE FUNDO PREPARADOR ANTICORROSIVO EM SUPERFÍCIE METÁLICA, UMA (1) DEMÃO(9,38M*5,5KG)</t>
  </si>
  <si>
    <t>ED-13852</t>
  </si>
  <si>
    <t>COBERTURA EM TELHA METÁLICA GALVANIZADA ONDULADA TIPO SIMPLES, ESP. 0,50MM, ACABAMENTO NATURAL, INCLUSIVE ACESSÓRIOS PARA FIXAÇÃO, FORNECIMENTO E INSTALAÇÃO(4,10M*9,38M)</t>
  </si>
  <si>
    <t>DEMOLIÇÃO MANUAL DE CONCRETO ARMADO, INCLUSIVE AFASTAMENTO E EMPILHAMENTO, EXCLUSIVE TRANSPORTE E RETIRADA DO MATERIAL DEMOLIDO(3,70M*4,10M*0,06M)+(4,33M+4.11M+4,33M*0,20M*0,06M)</t>
  </si>
  <si>
    <t>ED-49786</t>
  </si>
  <si>
    <t>ESCAVAÇÃO MANUAL DE VALA COM PROFUNDIDADE MENOR OU IGUAL A 1,5M, INCLUSIVE DESCARGA LATERAL(0,60M*0,60M*0,40M*11UND)+VIGA BALDRAME (8,33M+8,33M+4,11M+4,11M+4,11M+4,11M+3,70M*0,20M*0,30M)</t>
  </si>
  <si>
    <t>ED-49647</t>
  </si>
  <si>
    <t>FÔRMA E DESFORMA DE COMPENSADO PLASTIFICADO, ESP. 12MM, REAPROVEITAMENTO (5X), EXCLUSIVE ESCORAMENTOVIGA BALDRAME(8,33M+8,33M+4,11M+4,11M+4,11M+4,11M+3,70M)*0,30M*2LADOS + PILAR (0,15M+0,15M+0,30M+0,30M)*3,0M*11UND + VIGA CINTA (8,33M+8,33M+4,11M+4,11M+4,11M+4,11M+3,70M)*0,40M*2LADOS</t>
  </si>
  <si>
    <t>FORNECIMENTO DE CONCRETO ESTRUTURAL, PREPARADO EM OBRA COM BETONEIRA, COM FCK 20MPA, INCLUSIVE LANÇAMENTO, ADENSAMENTO E ACABAMENTO (FUNDAÇÃO)(0,60M*0,60M*0,40M*11UND) +VIGA BALDRAME (8,33M+8,33M+4,11M+4,11M+4,11M+4,11M+3,70M*0,20M*0,30M)+PILAR (0,20M*0,30M*3,0M*11UND)+VIGA CINTA(8,33M+8,33M+4,11M+4,11M+4,11M+4,11M+3,70M*0,15M*0,40M)</t>
  </si>
  <si>
    <t>CONTRAPISO DESEMPENADO COM ARGAMASSA, TRAÇO 1:3 ( CIMENTO E AREIA), ESP. 50MM(3,70M*4,10M)</t>
  </si>
  <si>
    <t>ED-29552</t>
  </si>
  <si>
    <t>CORTE, DOBRA E MONTAGEM DE AÇO CA-50, DIÂMETRO 12,5MM, INCLUSIVE ESPAÇADOR(7,96M³*70KG)</t>
  </si>
  <si>
    <t>2.7</t>
  </si>
  <si>
    <t>2.8</t>
  </si>
  <si>
    <t>VIDRO TEMPERADO INCOLOR, ESP. 10MM, INCLUSIVE FIXAÇÃO E VEDAÇÃO COM GUARNIÇÃO/GAXETA DE BORRACHA NEOPRENE, FORNECIMENTO E INSTALAÇÃO, EXCLUSIVE CAIXILHO/PERFIL(1,0M*1,50M+0,50M*0,50M*2UND)</t>
  </si>
  <si>
    <t>ED-49701</t>
  </si>
  <si>
    <t>FECHADURA TIPO BANHEIRO (TRANQUETA), GRAU DE SEGURANÇA MÉDIO, DISTÂNCIA DE BROCA 40MM, ACABAMENTO COM ESPELHO CROMADO E MAÇANETA MODELO ALAVANCA EM ZAMAC, INCLUSIVE ACESSÓRIOS PARA FIXAÇÃO E UMA (1) CHAVE</t>
  </si>
  <si>
    <t>ED-50678</t>
  </si>
  <si>
    <t>CALHA DE CHAPA GALVANIZADA Nº. 22 GSG, DESENVOLVIMENTO = 33 CM(4,10M+4,10M)</t>
  </si>
  <si>
    <t>ED-50923</t>
  </si>
  <si>
    <t xml:space="preserve"> ALÇAPÃO (60X60)CM COM QUADRO DE CANTONEIRA METÁLICA 1"X 1/8", TAMPA EM CANTONEIRA 7/8"X 1/8" E CHAPA METÁLICA Nº18 VINCADA, INCLUSIVE FERROLHO, CADEADO E PINTURA ANTICORROSIVA</t>
  </si>
  <si>
    <t>ED-50225</t>
  </si>
  <si>
    <t>PONTO DE EMBUTIR PARA ESGOTO EM TUBO PVC RÍGIDO, PBV - SÉRIE NORMAL, DN 100MM (4"), EMBUTIDO EM PISO COM DISTÂNCIA DE ATÉ CINCO (5) METROS DO RAMAL DE ESGOTO, INCLUSIVE CONEXÕES E FIXAÇÃO DO TUBO COM ENCHIMENTO DO RASGO NO CONCRETO COM ARGAMASSA</t>
  </si>
  <si>
    <t>PONTO DE EMBUTIR PARA ESGOTO EM TUBO PVC RÍGIDO, PBV - SÉRIE NORMAL, DN 50MM (2"), EMBUTIDO EM PISO COM DISTÂNCIA DE ATÉ CINCO (5) METROS DO RAMAL DE ESGOTO, EXCLUSIVE ESCAVAÇÃO, INCLUSIVE CONEXÕES E FIXAÇÃO DO TUBO COM ENCHIMENTO DO RASGO NO CONCRETO COM ARGAMASSA</t>
  </si>
  <si>
    <t>ED-50316</t>
  </si>
  <si>
    <t>DUCHA HIGIÊNICA COM REGISTRO PARA CONTROLE DE FLUXO DE ÁGUA, DIÂMETRO DE 1/2" (20MM), INCLUSIVE ACESSÓRIOS</t>
  </si>
  <si>
    <t>ED-48989</t>
  </si>
  <si>
    <t>CABO UNIPOLAR DE COBRE FLEXÍVEL, CLASSE 5, ISOLAMENTO TIPO EPR/HEPR, NÃO HALOGENADO E ANTICHAMA, DIÂMETRO DA SEÇÃO DE 2,5MM2, TEMPERATURA DE TRABALHO 90°C, TENSÃO NOMINAL DE OPERAÇÃO 0,6/1KV</t>
  </si>
  <si>
    <t>ED-49414</t>
  </si>
  <si>
    <t>ELETRODUTO FLEXÍVEL CORRUGADO, PVC, ANTI-CHAMA, DN 25MM (3/4"), APLICADO EM ALVENARIA, INCLUSIVE RASGO</t>
  </si>
  <si>
    <t>ED-48992</t>
  </si>
  <si>
    <t>CABO UNIPOLAR DE COBRE FLEXÍVEL, CLASSE 5, ISOLAMENTO TIPO EPR/HEPR, NÃO HALOGENADO E ANTICHAMA, DIÂMETRO DA SEÇÃO DE 4MM2, TEMPERATURA DE TRABALHO 90°C, TENSÃO NOMINAL DE OPERAÇÃO 0,6/1KV</t>
  </si>
  <si>
    <t>ED-13344</t>
  </si>
  <si>
    <t>LÂMPADA LED, BASE E27, POTÊNCIA DE 20W, BULBO A70, TEMPERATURA DA COR 6500K, TENSÃO 110-127V, EXCLUSIVE LUMINÁRIA</t>
  </si>
  <si>
    <t>ED-50516</t>
  </si>
  <si>
    <t>PREPARAÇÃO PARA EMASSAMENTO OU PINTURA (LÁTEX/ ACRÍLICA) EM PAREDE OU FORRO EM CHAPA DE GESSO ACARTONADO (DRYWALL), INCLUSIVE UMA (1) DEMÃO DE SELADOR ACRÍLICO</t>
  </si>
  <si>
    <t>PREPARAÇÃO PARA EMASSAMENTO OU PINTURA (LÁTEX/ ACRÍLICA) EM PAREDE OU FORRO EM CHAPA DE GESSO ACARTONADO (DRYWALL), INCLUSIVE UMA (1) DEMÃO DE SELADOR ACRÍLICO(4,10M+4,10M+3,70M+3,70M,5,68M*3,M)+(4,10M+4,10M+9,38M+9,38M*1,40M)+(4,10M*9,38M)+(4,10M+4,10M+9,38M*3,0M)</t>
  </si>
  <si>
    <t>5.16</t>
  </si>
  <si>
    <t>5.17</t>
  </si>
  <si>
    <t>5.18</t>
  </si>
  <si>
    <t>5.19</t>
  </si>
  <si>
    <t>5.20</t>
  </si>
  <si>
    <t>5.21</t>
  </si>
  <si>
    <t>5.22</t>
  </si>
  <si>
    <t>5.23</t>
  </si>
  <si>
    <t>5.24</t>
  </si>
  <si>
    <t>5.25</t>
  </si>
  <si>
    <t>5.26</t>
  </si>
  <si>
    <t>RUFO E CONTRARRUFO EM CHAPA GALVANIZADA, ESP. 0,65MM ( GSG-24), COM DESENVOLVIMENTO DE 33CM, INCLUSIVE IÇAMENTO MANUAL VERTICAL(8,33M+8,33M+4,10M+4,10M+4,10M+3,70M+3,70M+4,10M+4,10M4,33M+4,33M+8,33M)</t>
  </si>
  <si>
    <t>OBRA:Construção Banheiros e Sala - Pratinha/MG</t>
  </si>
  <si>
    <t>OBRA:Construção Banheiros, Sala - Pratinha/MG</t>
  </si>
  <si>
    <t xml:space="preserve">TABELA: SETOP 08/2025 </t>
  </si>
  <si>
    <t>DEMOLIÇÃO MANUAL DE CONCRETO ARMADO, INCLUSIVE AFASTAMENTO E EMPILHAMENTO, EXCLUSIVE TRANSPORTE E RETIRADA DO MATERIAL DEMOLIDO</t>
  </si>
  <si>
    <t>ESCAVAÇÃO MANUAL DE VALA COM PROFUNDIDADE MENOR OU IGUAL A 1,5M, INCLUSIVE DESCARGA LATERAL</t>
  </si>
  <si>
    <t>FORNECIMENTO DE CONCRETO ESTRUTURAL, PREPARADO EM OBRA COM BETONEIRA, COM FCK 20MPA, INCLUSIVE LANÇAMENTO, ADENSAMENTO E ACABAMENTO (FUNDAÇÃO)</t>
  </si>
  <si>
    <t>FÔRMA E DESFORMA DE COMPENSADO PLASTIFICADO, ESP. 12MM, REAPROVEITAMENTO (5X), EXCLUSIVE ESCORAMENTOVIGA BALDRAME</t>
  </si>
  <si>
    <t>CORTE, DOBRA E MONTAGEM DE AÇO CA-50, DIÂMETRO 12,5MM, INCLUSIVE ESPAÇADOR</t>
  </si>
  <si>
    <t>ALVENARIA DE VEDAÇÃO COM TIJOLO CERÂMICO FURADO, ESP. 14CM, PARA REVESTIMENTO, INCLUSIVE ARGAMASSA PARA ASSENTAMENTO</t>
  </si>
  <si>
    <t>LAJE PRÉ-MOLDADA, A REVESTIR, INCLUSIVE CAPEAMENTO E = 4 CM, SC = 100 KG/M2, L = 4,00 M</t>
  </si>
  <si>
    <t>CONTRAPISO DESEMPENADO COM ARGAMASSA, TRAÇO 1:3 ( CIMENTO E AREIA), ESP. 50MM</t>
  </si>
  <si>
    <t>CHAPISCO COM ARGAMASSA, TRAÇO 1:3 (CIMENTO E AREIA), ESP. 5MM, APLICADO EM ALVENARIA/ESTRUTURA DE CONCRETO COM COLHER, PREPARO MECÂNICO+TETO</t>
  </si>
  <si>
    <t xml:space="preserve"> REBOCO COM ARGAMASSA, TRAÇO 1:7 (CIMENTO E AREIA), ESP. 20MM, APLICAÇÃO MANUAL, INCLUSIVE ARGAMASSA COM PREPARO MECANIZADO, EXCLUSIVE CHAPISCO</t>
  </si>
  <si>
    <t>PINTURA LÁTEX (PVA) EM PAREDE, DUAS (2) DEMÃOS, INCLUSIVE UMA (1) DEMÃO DE MASSA CORRIDA (PVA), EXCLUSIVE SELADOR ACRÍLICO</t>
  </si>
  <si>
    <t>REVESTIMENTO COM AZULEJO BRANCO (20X20CM), JUNTA A PRUMO, ASSENTAMENTO COM ARGAMASSA INDUSTRIALIZADA, INCLUSIVE REJUNTAMENTO</t>
  </si>
  <si>
    <t>RODAPÉ COM REVESTIMENTO EM CERÂMICA ESMALTADA COMERCIAL, ALTURA 10CM, PEI IV, ASSENTAMENTO COM ARGAMASSA INDUSTRIALIZADA, INCLUSIVE REJUNTAMENTO</t>
  </si>
  <si>
    <t>PINTURA COM VERNIZ SINTÉTICO MARÍTIMO EM ESQUADRIAS DE MADEIRA, DUAS (2) DEMÃOS, ACABAMENTO TIPO ACETINADO ( BRILHO SÚTIL)</t>
  </si>
  <si>
    <t>DATA: 04/12/2025</t>
  </si>
  <si>
    <t>ED-15774</t>
  </si>
  <si>
    <t>CONJUNTO DE DOIS (2) INTERRUPTORES SIMPLES, CORRENTE 10A, TENSÃO 250V, (10A-250V) E UMA (1) TOMADA PADRÃO, TRÊS (3) POLOS, CORRENTE 20A, TENSÃO 250V, (2P+T/20A-250V), COM PLACA 4"X2" DE TRÊS (3) POSTOS, INCLUSIVE FORNECIMENTO,INSTALAÇÃO, SUPORTE, MÓDULO E PLACA</t>
  </si>
  <si>
    <t>5.27</t>
  </si>
  <si>
    <t>5.28</t>
  </si>
  <si>
    <t>ED-50013</t>
  </si>
  <si>
    <t>CAIXA SIFONADA EM PVC COM TAMPA CEGA 250 X 230 X 75 MM</t>
  </si>
  <si>
    <t>ED-49959</t>
  </si>
  <si>
    <t>RALO SECO PVC QUADRADO 100 X 53 X 40 MM COM GRELHA BRANCA</t>
  </si>
  <si>
    <t>RUFO E CONTRARRUFO EM CHAPA GALVANIZADA, ESP. 0,65MM ( GSG-24), COM DESENVOLVIMENTO DE 33CM, INCLUSIVE IÇAMENTO MANUAL VERTICAL</t>
  </si>
  <si>
    <t>COBERTURA EM TELHA METÁLICA GALVANIZADA ONDULADA TIPO SIMPLES, ESP. 0,50MM, ACABAMENTO NATURAL, INCLUSIVE ACESSÓRIOS PARA FIXAÇÃO, FORNECIMENTO E INSTALAÇÃO</t>
  </si>
  <si>
    <t xml:space="preserve"> FORNECIMENTO DE ESTRUTURA METÁLICA EM PERFIL LAMINADO , INCLUSIVE FABRICAÇÃO, TRANSPORTE, MONTAGEM E APLICAÇÃO DE FUNDO PREPARADOR ANTICORROSIVO EM SUPERFÍCIE METÁLICA, UMA (1) DEMÃO</t>
  </si>
  <si>
    <t>REMOÇÃO MANUAL DE ENGRADAMENTO PARA TELHA TIPO METÁLICA, PVC OU FIBROCIMENTO, COM REAPROVEITAMENTO INCLUSIVE AFASTAMENTO E EMPILHAMENTO, EXCLUSIVE TRANSPORTE E RETIRADA DO MATERIAL REMOVIDO NÃO REAPROVEITÁVEL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</si>
</sst>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_(* \(#,##0.00\);_(* &quot;-&quot;??_);_(@_)"/>
    <numFmt numFmtId="165" formatCode="&quot;R$&quot;\ #,##0.00"/>
  </numFmts>
  <fonts count="31" x14ac:knownFonts="1">
    <font>
      <sz val="10"/>
      <color rgb="FF000000"/>
      <name val="Arial"/>
    </font>
    <font>
      <sz val="11"/>
      <color theme="1"/>
      <name val="Calibri"/>
      <family val="2"/>
      <scheme val="minor"/>
    </font>
    <font>
      <sz val="10"/>
      <name val="Arial"/>
      <family val="2"/>
    </font>
    <font>
      <sz val="11"/>
      <name val="Arial"/>
      <family val="2"/>
    </font>
    <font>
      <sz val="10"/>
      <name val="Arial"/>
      <family val="2"/>
    </font>
    <font>
      <b/>
      <sz val="9"/>
      <color rgb="FF000000"/>
      <name val="Arial"/>
      <family val="2"/>
    </font>
    <font>
      <sz val="8"/>
      <name val="Arial"/>
      <family val="2"/>
    </font>
    <font>
      <b/>
      <sz val="10"/>
      <name val="Arial"/>
      <family val="2"/>
    </font>
    <font>
      <sz val="9"/>
      <name val="Arial"/>
      <family val="2"/>
    </font>
    <font>
      <sz val="9"/>
      <color rgb="FFD8D8D8"/>
      <name val="Arial"/>
      <family val="2"/>
    </font>
    <font>
      <b/>
      <sz val="10"/>
      <color rgb="FF000000"/>
      <name val="Arial"/>
      <family val="2"/>
    </font>
    <font>
      <sz val="10"/>
      <name val="Calibri"/>
      <family val="2"/>
      <scheme val="minor"/>
    </font>
    <font>
      <sz val="10"/>
      <color rgb="FF000000"/>
      <name val="Arial"/>
      <family val="2"/>
    </font>
    <font>
      <b/>
      <sz val="12"/>
      <name val="Calibri"/>
      <family val="2"/>
      <scheme val="minor"/>
    </font>
    <font>
      <b/>
      <sz val="10"/>
      <color indexed="8"/>
      <name val="Calibri"/>
      <family val="2"/>
      <scheme val="minor"/>
    </font>
    <font>
      <b/>
      <sz val="10"/>
      <name val="Calibri"/>
      <family val="2"/>
      <scheme val="minor"/>
    </font>
    <font>
      <sz val="9"/>
      <color rgb="FF000000"/>
      <name val="Arial"/>
      <family val="2"/>
    </font>
    <font>
      <sz val="9"/>
      <color rgb="FF010000"/>
      <name val="Arial"/>
      <family val="2"/>
    </font>
    <font>
      <sz val="9"/>
      <color theme="1"/>
      <name val="Arial"/>
      <family val="2"/>
    </font>
    <font>
      <b/>
      <sz val="11"/>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sz val="8"/>
      <name val="Arial"/>
      <family val="2"/>
    </font>
    <font>
      <sz val="9"/>
      <color rgb="FF000000"/>
      <name val="Calibri"/>
      <family val="2"/>
      <scheme val="minor"/>
    </font>
    <font>
      <sz val="10"/>
      <color rgb="FF000000"/>
      <name val="Calibri"/>
      <family val="2"/>
      <scheme val="minor"/>
    </font>
    <font>
      <sz val="9"/>
      <name val="Calibri"/>
      <family val="2"/>
      <scheme val="minor"/>
    </font>
    <font>
      <sz val="9"/>
      <color rgb="FF010000"/>
      <name val="Calibri"/>
      <family val="2"/>
      <scheme val="minor"/>
    </font>
    <font>
      <b/>
      <sz val="9"/>
      <name val="Calibri"/>
      <family val="2"/>
      <scheme val="minor"/>
    </font>
    <font>
      <b/>
      <sz val="10"/>
      <color rgb="FF000000"/>
      <name val="Calibri"/>
      <family val="2"/>
      <scheme val="minor"/>
    </font>
    <font>
      <b/>
      <sz val="9"/>
      <color rgb="FF000000"/>
      <name val="Calibri"/>
      <family val="2"/>
      <scheme val="minor"/>
    </font>
  </fonts>
  <fills count="13">
    <fill>
      <patternFill patternType="none"/>
    </fill>
    <fill>
      <patternFill patternType="gray125"/>
    </fill>
    <fill>
      <patternFill patternType="solid">
        <fgColor rgb="FFFFFFFF"/>
        <bgColor rgb="FFFFFFFF"/>
      </patternFill>
    </fill>
    <fill>
      <patternFill patternType="solid">
        <fgColor theme="0" tint="-0.249977111117893"/>
        <bgColor indexed="64"/>
      </patternFill>
    </fill>
    <fill>
      <patternFill patternType="solid">
        <fgColor theme="0"/>
        <bgColor rgb="FFD8D8D8"/>
      </patternFill>
    </fill>
    <fill>
      <patternFill patternType="solid">
        <fgColor theme="0"/>
        <bgColor rgb="FFFFFF00"/>
      </patternFill>
    </fill>
    <fill>
      <patternFill patternType="solid">
        <fgColor theme="0" tint="-0.34998626667073579"/>
        <bgColor rgb="FFD8D8D8"/>
      </patternFill>
    </fill>
    <fill>
      <patternFill patternType="solid">
        <fgColor theme="0" tint="-0.34998626667073579"/>
        <bgColor indexed="64"/>
      </patternFill>
    </fill>
    <fill>
      <patternFill patternType="solid">
        <fgColor indexed="22"/>
        <bgColor indexed="64"/>
      </patternFill>
    </fill>
    <fill>
      <patternFill patternType="solid">
        <fgColor theme="0"/>
        <bgColor rgb="FFFFFFFF"/>
      </patternFill>
    </fill>
    <fill>
      <patternFill patternType="solid">
        <fgColor theme="0"/>
        <bgColor indexed="64"/>
      </patternFill>
    </fill>
    <fill>
      <patternFill patternType="solid">
        <fgColor theme="0" tint="-0.249977111117893"/>
        <bgColor rgb="FFD8D8D8"/>
      </patternFill>
    </fill>
    <fill>
      <patternFill patternType="solid">
        <fgColor theme="0" tint="-0.249977111117893"/>
        <bgColor rgb="FFFFFFFF"/>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style="thin">
        <color rgb="FF000000"/>
      </left>
      <right style="thin">
        <color rgb="FF000000"/>
      </right>
      <top style="thin">
        <color rgb="FF000000"/>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bottom/>
      <diagonal/>
    </border>
  </borders>
  <cellStyleXfs count="7">
    <xf numFmtId="0" fontId="0" fillId="0" borderId="0"/>
    <xf numFmtId="43" fontId="12" fillId="0" borderId="0" applyFont="0" applyFill="0" applyBorder="0" applyAlignment="0" applyProtection="0"/>
    <xf numFmtId="9" fontId="12" fillId="0" borderId="0" applyFont="0" applyFill="0" applyBorder="0" applyAlignment="0" applyProtection="0"/>
    <xf numFmtId="0" fontId="2" fillId="0" borderId="8"/>
    <xf numFmtId="0" fontId="1" fillId="0" borderId="8"/>
    <xf numFmtId="0" fontId="1" fillId="0" borderId="8"/>
    <xf numFmtId="43" fontId="2" fillId="0" borderId="8" applyFont="0" applyFill="0" applyBorder="0" applyAlignment="0" applyProtection="0"/>
  </cellStyleXfs>
  <cellXfs count="232">
    <xf numFmtId="0" fontId="0" fillId="0" borderId="0" xfId="0"/>
    <xf numFmtId="0" fontId="3"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4" fontId="6" fillId="0" borderId="0" xfId="0" applyNumberFormat="1" applyFont="1" applyAlignment="1">
      <alignment vertical="center"/>
    </xf>
    <xf numFmtId="10" fontId="6" fillId="0" borderId="0" xfId="0" applyNumberFormat="1" applyFont="1" applyAlignment="1">
      <alignment vertical="center"/>
    </xf>
    <xf numFmtId="0" fontId="8" fillId="0" borderId="0" xfId="0" applyFont="1" applyAlignment="1">
      <alignment vertical="center"/>
    </xf>
    <xf numFmtId="4" fontId="8" fillId="0" borderId="0" xfId="0" applyNumberFormat="1" applyFont="1" applyAlignment="1">
      <alignment vertical="center"/>
    </xf>
    <xf numFmtId="4" fontId="9" fillId="0" borderId="0" xfId="0" applyNumberFormat="1" applyFont="1" applyAlignment="1">
      <alignment vertical="center"/>
    </xf>
    <xf numFmtId="10" fontId="8" fillId="0" borderId="0" xfId="0" applyNumberFormat="1" applyFont="1" applyAlignment="1">
      <alignment vertical="center"/>
    </xf>
    <xf numFmtId="10" fontId="8" fillId="5" borderId="6" xfId="0" applyNumberFormat="1" applyFont="1" applyFill="1" applyBorder="1" applyAlignment="1">
      <alignment vertical="center"/>
    </xf>
    <xf numFmtId="4" fontId="8" fillId="0" borderId="0" xfId="0" quotePrefix="1" applyNumberFormat="1" applyFont="1" applyAlignment="1">
      <alignment vertical="center"/>
    </xf>
    <xf numFmtId="10" fontId="8" fillId="5" borderId="8" xfId="0" applyNumberFormat="1" applyFont="1" applyFill="1" applyBorder="1" applyAlignment="1">
      <alignment vertical="center"/>
    </xf>
    <xf numFmtId="0" fontId="15" fillId="8" borderId="9" xfId="0" applyFont="1" applyFill="1" applyBorder="1" applyAlignment="1">
      <alignment horizontal="center" vertical="center"/>
    </xf>
    <xf numFmtId="43" fontId="15" fillId="8" borderId="9" xfId="1" applyFont="1" applyFill="1" applyBorder="1" applyAlignment="1">
      <alignment horizontal="center" vertical="center"/>
    </xf>
    <xf numFmtId="0" fontId="15" fillId="8" borderId="9" xfId="0" applyFont="1" applyFill="1" applyBorder="1" applyAlignment="1">
      <alignment horizontal="center" vertical="center" wrapText="1"/>
    </xf>
    <xf numFmtId="0" fontId="8" fillId="0" borderId="8" xfId="0" applyFont="1" applyBorder="1" applyAlignment="1">
      <alignment vertical="center"/>
    </xf>
    <xf numFmtId="3" fontId="15" fillId="3" borderId="9" xfId="0" applyNumberFormat="1" applyFont="1" applyFill="1" applyBorder="1" applyAlignment="1">
      <alignment horizontal="center" vertical="center" wrapText="1"/>
    </xf>
    <xf numFmtId="0" fontId="10" fillId="0" borderId="0" xfId="0" applyFont="1"/>
    <xf numFmtId="0" fontId="0" fillId="0" borderId="0" xfId="0" applyAlignment="1">
      <alignment horizontal="center" vertical="center"/>
    </xf>
    <xf numFmtId="0" fontId="10" fillId="0" borderId="0" xfId="0" applyFont="1" applyAlignment="1">
      <alignment horizontal="center" vertical="center"/>
    </xf>
    <xf numFmtId="0" fontId="10" fillId="0" borderId="4" xfId="0" applyFont="1" applyBorder="1" applyAlignment="1">
      <alignment horizontal="center" vertical="center"/>
    </xf>
    <xf numFmtId="0" fontId="10" fillId="0" borderId="7" xfId="0" applyFont="1" applyBorder="1" applyAlignment="1">
      <alignment horizontal="center" vertical="center"/>
    </xf>
    <xf numFmtId="10" fontId="10" fillId="0" borderId="7" xfId="0" applyNumberFormat="1" applyFont="1" applyBorder="1" applyAlignment="1">
      <alignment horizontal="center" vertical="center"/>
    </xf>
    <xf numFmtId="0" fontId="15" fillId="3" borderId="9" xfId="0" applyFont="1" applyFill="1" applyBorder="1" applyAlignment="1">
      <alignment horizontal="center" vertical="center"/>
    </xf>
    <xf numFmtId="165" fontId="8" fillId="0" borderId="0" xfId="0" applyNumberFormat="1" applyFont="1" applyAlignment="1">
      <alignment vertical="center"/>
    </xf>
    <xf numFmtId="0" fontId="10" fillId="0" borderId="9" xfId="0" applyFont="1" applyBorder="1" applyAlignment="1">
      <alignment horizontal="center" vertical="center"/>
    </xf>
    <xf numFmtId="165" fontId="11" fillId="0" borderId="9" xfId="1" applyNumberFormat="1" applyFont="1" applyBorder="1" applyAlignment="1">
      <alignment horizontal="center" vertical="center" wrapText="1"/>
    </xf>
    <xf numFmtId="10" fontId="11" fillId="0" borderId="9" xfId="2" applyNumberFormat="1" applyFont="1" applyBorder="1" applyAlignment="1">
      <alignment horizontal="center" vertical="center"/>
    </xf>
    <xf numFmtId="165" fontId="11" fillId="0" borderId="9" xfId="0" applyNumberFormat="1" applyFont="1" applyBorder="1" applyAlignment="1">
      <alignment horizontal="center" vertical="center"/>
    </xf>
    <xf numFmtId="3" fontId="15" fillId="0" borderId="10" xfId="0" applyNumberFormat="1" applyFont="1" applyBorder="1" applyAlignment="1">
      <alignment horizontal="center" vertical="center" wrapText="1"/>
    </xf>
    <xf numFmtId="43" fontId="11" fillId="0" borderId="9" xfId="0" applyNumberFormat="1" applyFont="1" applyBorder="1" applyAlignment="1">
      <alignment horizontal="center" vertical="center"/>
    </xf>
    <xf numFmtId="4" fontId="15" fillId="0" borderId="9" xfId="0" applyNumberFormat="1" applyFont="1" applyBorder="1" applyAlignment="1">
      <alignment horizontal="center" vertical="center" wrapText="1"/>
    </xf>
    <xf numFmtId="0" fontId="0" fillId="3" borderId="9" xfId="0" applyFill="1" applyBorder="1"/>
    <xf numFmtId="0" fontId="20" fillId="3" borderId="9" xfId="0" applyFont="1" applyFill="1" applyBorder="1"/>
    <xf numFmtId="0" fontId="19" fillId="3" borderId="9" xfId="0" applyFont="1" applyFill="1" applyBorder="1" applyAlignment="1">
      <alignment horizontal="center" wrapText="1"/>
    </xf>
    <xf numFmtId="0" fontId="20" fillId="3" borderId="9" xfId="0" applyFont="1" applyFill="1" applyBorder="1" applyAlignment="1">
      <alignment vertical="center"/>
    </xf>
    <xf numFmtId="2" fontId="20" fillId="3" borderId="9" xfId="0" applyNumberFormat="1" applyFont="1" applyFill="1" applyBorder="1" applyAlignment="1">
      <alignment vertical="center"/>
    </xf>
    <xf numFmtId="0" fontId="20" fillId="10" borderId="9" xfId="0" applyFont="1" applyFill="1" applyBorder="1" applyAlignment="1">
      <alignment horizontal="left"/>
    </xf>
    <xf numFmtId="165" fontId="0" fillId="0" borderId="9" xfId="0" applyNumberFormat="1" applyBorder="1"/>
    <xf numFmtId="0" fontId="21" fillId="10" borderId="9" xfId="0" applyFont="1" applyFill="1" applyBorder="1"/>
    <xf numFmtId="0" fontId="21" fillId="10" borderId="9" xfId="0" applyFont="1" applyFill="1" applyBorder="1" applyAlignment="1">
      <alignment vertical="center"/>
    </xf>
    <xf numFmtId="165" fontId="22" fillId="10" borderId="9" xfId="0" applyNumberFormat="1" applyFont="1" applyFill="1" applyBorder="1" applyAlignment="1">
      <alignment vertical="center"/>
    </xf>
    <xf numFmtId="0" fontId="20" fillId="7" borderId="8" xfId="0" applyFont="1" applyFill="1" applyBorder="1" applyAlignment="1">
      <alignment horizontal="left"/>
    </xf>
    <xf numFmtId="0" fontId="12" fillId="7" borderId="8" xfId="0" applyFont="1" applyFill="1" applyBorder="1"/>
    <xf numFmtId="0" fontId="21" fillId="7" borderId="8" xfId="0" applyFont="1" applyFill="1" applyBorder="1"/>
    <xf numFmtId="0" fontId="21" fillId="7" borderId="8" xfId="0" applyFont="1" applyFill="1" applyBorder="1" applyAlignment="1">
      <alignment vertical="center"/>
    </xf>
    <xf numFmtId="0" fontId="10" fillId="7" borderId="8" xfId="0" applyFont="1" applyFill="1" applyBorder="1" applyAlignment="1">
      <alignment wrapText="1"/>
    </xf>
    <xf numFmtId="165" fontId="10" fillId="0" borderId="0" xfId="0" applyNumberFormat="1" applyFont="1"/>
    <xf numFmtId="0" fontId="0" fillId="7" borderId="8" xfId="0" applyFill="1" applyBorder="1"/>
    <xf numFmtId="0" fontId="20" fillId="10" borderId="9" xfId="0" applyFont="1" applyFill="1" applyBorder="1"/>
    <xf numFmtId="2" fontId="22" fillId="10" borderId="9" xfId="0" applyNumberFormat="1" applyFont="1" applyFill="1" applyBorder="1" applyAlignment="1">
      <alignment vertical="center"/>
    </xf>
    <xf numFmtId="0" fontId="15" fillId="7" borderId="9" xfId="0" applyFont="1" applyFill="1" applyBorder="1" applyAlignment="1">
      <alignment horizontal="center" vertical="center"/>
    </xf>
    <xf numFmtId="0" fontId="15" fillId="7" borderId="9" xfId="0" applyFont="1" applyFill="1" applyBorder="1" applyAlignment="1">
      <alignment horizontal="center" vertical="center" wrapText="1"/>
    </xf>
    <xf numFmtId="49" fontId="15" fillId="6" borderId="9" xfId="0" applyNumberFormat="1" applyFont="1" applyFill="1" applyBorder="1" applyAlignment="1">
      <alignment horizontal="center" vertical="center" wrapText="1"/>
    </xf>
    <xf numFmtId="0" fontId="15" fillId="6" borderId="9" xfId="0" applyFont="1" applyFill="1" applyBorder="1" applyAlignment="1">
      <alignment horizontal="center" vertical="center" wrapText="1"/>
    </xf>
    <xf numFmtId="0" fontId="15" fillId="6" borderId="9" xfId="0" applyFont="1" applyFill="1" applyBorder="1" applyAlignment="1">
      <alignment horizontal="center" vertical="center"/>
    </xf>
    <xf numFmtId="164" fontId="15" fillId="6" borderId="9" xfId="0" applyNumberFormat="1" applyFont="1" applyFill="1" applyBorder="1" applyAlignment="1">
      <alignment horizontal="center" vertical="center"/>
    </xf>
    <xf numFmtId="4" fontId="15" fillId="6" borderId="9" xfId="0" applyNumberFormat="1" applyFont="1" applyFill="1" applyBorder="1" applyAlignment="1">
      <alignment horizontal="center" vertical="center" wrapText="1"/>
    </xf>
    <xf numFmtId="165" fontId="15" fillId="6" borderId="9" xfId="0" applyNumberFormat="1" applyFont="1" applyFill="1" applyBorder="1" applyAlignment="1">
      <alignment horizontal="center" vertical="center" wrapText="1"/>
    </xf>
    <xf numFmtId="49" fontId="15" fillId="4" borderId="9" xfId="0" applyNumberFormat="1" applyFont="1" applyFill="1" applyBorder="1" applyAlignment="1">
      <alignment horizontal="center" vertical="center" wrapText="1"/>
    </xf>
    <xf numFmtId="0" fontId="24" fillId="0" borderId="9" xfId="0" applyFont="1" applyBorder="1" applyAlignment="1">
      <alignment horizontal="center" vertical="center" wrapText="1"/>
    </xf>
    <xf numFmtId="0" fontId="25" fillId="0" borderId="9" xfId="0" applyFont="1" applyBorder="1" applyAlignment="1">
      <alignment horizontal="center" vertical="center"/>
    </xf>
    <xf numFmtId="0" fontId="25" fillId="0" borderId="9" xfId="0" applyFont="1" applyBorder="1" applyAlignment="1">
      <alignment wrapText="1"/>
    </xf>
    <xf numFmtId="0" fontId="20" fillId="10" borderId="9" xfId="0" applyFont="1" applyFill="1" applyBorder="1" applyAlignment="1">
      <alignment horizontal="center" vertical="center" wrapText="1"/>
    </xf>
    <xf numFmtId="2" fontId="20" fillId="10" borderId="9" xfId="0" applyNumberFormat="1" applyFont="1" applyFill="1" applyBorder="1" applyAlignment="1">
      <alignment horizontal="center" vertical="center" wrapText="1"/>
    </xf>
    <xf numFmtId="0" fontId="25" fillId="0" borderId="9" xfId="0" applyFont="1" applyBorder="1" applyAlignment="1">
      <alignment vertical="center"/>
    </xf>
    <xf numFmtId="4" fontId="26" fillId="4" borderId="9" xfId="0" applyNumberFormat="1" applyFont="1" applyFill="1" applyBorder="1" applyAlignment="1">
      <alignment horizontal="center" vertical="center" wrapText="1"/>
    </xf>
    <xf numFmtId="165" fontId="26" fillId="4" borderId="9" xfId="0" applyNumberFormat="1" applyFont="1" applyFill="1" applyBorder="1" applyAlignment="1">
      <alignment horizontal="center" vertical="center" wrapText="1"/>
    </xf>
    <xf numFmtId="0" fontId="27" fillId="0" borderId="9" xfId="0" applyFont="1" applyBorder="1" applyAlignment="1">
      <alignment horizontal="center" vertical="center" wrapText="1"/>
    </xf>
    <xf numFmtId="0" fontId="27" fillId="0" borderId="9" xfId="0" applyFont="1" applyBorder="1" applyAlignment="1">
      <alignment horizontal="left" vertical="center" wrapText="1"/>
    </xf>
    <xf numFmtId="4" fontId="25" fillId="0" borderId="9" xfId="0" applyNumberFormat="1" applyFont="1" applyBorder="1"/>
    <xf numFmtId="165" fontId="26" fillId="2" borderId="9" xfId="0" applyNumberFormat="1" applyFont="1" applyFill="1" applyBorder="1" applyAlignment="1">
      <alignment horizontal="center" vertical="center" wrapText="1"/>
    </xf>
    <xf numFmtId="0" fontId="24" fillId="0" borderId="9" xfId="0" applyFont="1" applyBorder="1" applyAlignment="1">
      <alignment horizontal="left" vertical="center" wrapText="1"/>
    </xf>
    <xf numFmtId="4" fontId="28" fillId="4" borderId="9" xfId="0" applyNumberFormat="1" applyFont="1" applyFill="1" applyBorder="1" applyAlignment="1">
      <alignment horizontal="center" vertical="center" wrapText="1"/>
    </xf>
    <xf numFmtId="165" fontId="28" fillId="2" borderId="9" xfId="0" applyNumberFormat="1" applyFont="1" applyFill="1" applyBorder="1" applyAlignment="1">
      <alignment horizontal="center" vertical="center" wrapText="1"/>
    </xf>
    <xf numFmtId="0" fontId="29" fillId="7" borderId="9" xfId="0" applyFont="1" applyFill="1" applyBorder="1" applyAlignment="1">
      <alignment horizontal="center" vertical="center" wrapText="1"/>
    </xf>
    <xf numFmtId="165" fontId="15" fillId="7" borderId="9" xfId="0" applyNumberFormat="1" applyFont="1" applyFill="1" applyBorder="1" applyAlignment="1">
      <alignment horizontal="center" vertical="center" wrapText="1"/>
    </xf>
    <xf numFmtId="49" fontId="15" fillId="4" borderId="9" xfId="0" applyNumberFormat="1" applyFont="1" applyFill="1" applyBorder="1" applyAlignment="1">
      <alignment wrapText="1"/>
    </xf>
    <xf numFmtId="0" fontId="24" fillId="0" borderId="9" xfId="0" applyFont="1" applyBorder="1"/>
    <xf numFmtId="0" fontId="27" fillId="0" borderId="9" xfId="0" applyFont="1" applyBorder="1" applyAlignment="1">
      <alignment wrapText="1"/>
    </xf>
    <xf numFmtId="2" fontId="20" fillId="10" borderId="9" xfId="0" applyNumberFormat="1" applyFont="1" applyFill="1" applyBorder="1"/>
    <xf numFmtId="0" fontId="25" fillId="0" borderId="9" xfId="0" applyFont="1" applyBorder="1"/>
    <xf numFmtId="4" fontId="26" fillId="2" borderId="9" xfId="0" applyNumberFormat="1" applyFont="1" applyFill="1" applyBorder="1" applyAlignment="1">
      <alignment wrapText="1"/>
    </xf>
    <xf numFmtId="165" fontId="26" fillId="2" borderId="9" xfId="0" applyNumberFormat="1" applyFont="1" applyFill="1" applyBorder="1" applyAlignment="1">
      <alignment wrapText="1"/>
    </xf>
    <xf numFmtId="0" fontId="24" fillId="0" borderId="9" xfId="0" applyFont="1" applyBorder="1" applyAlignment="1">
      <alignment wrapText="1"/>
    </xf>
    <xf numFmtId="0" fontId="20" fillId="0" borderId="9" xfId="0" applyFont="1" applyBorder="1"/>
    <xf numFmtId="2" fontId="20" fillId="0" borderId="9" xfId="0" applyNumberFormat="1" applyFont="1" applyBorder="1"/>
    <xf numFmtId="0" fontId="20" fillId="0" borderId="9" xfId="0" applyFont="1" applyBorder="1" applyAlignment="1">
      <alignment wrapText="1"/>
    </xf>
    <xf numFmtId="0" fontId="26" fillId="10" borderId="9" xfId="0" applyFont="1" applyFill="1" applyBorder="1"/>
    <xf numFmtId="0" fontId="26" fillId="9" borderId="9" xfId="0" applyFont="1" applyFill="1" applyBorder="1" applyAlignment="1">
      <alignment wrapText="1"/>
    </xf>
    <xf numFmtId="4" fontId="26" fillId="2" borderId="9" xfId="0" applyNumberFormat="1" applyFont="1" applyFill="1" applyBorder="1"/>
    <xf numFmtId="0" fontId="20" fillId="0" borderId="9" xfId="0" applyFont="1" applyBorder="1" applyAlignment="1">
      <alignment horizontal="center" vertical="center"/>
    </xf>
    <xf numFmtId="2" fontId="20" fillId="0" borderId="9" xfId="0" applyNumberFormat="1" applyFont="1" applyBorder="1" applyAlignment="1">
      <alignment horizontal="center" vertical="center"/>
    </xf>
    <xf numFmtId="0" fontId="25" fillId="0" borderId="9" xfId="0" applyFont="1" applyBorder="1" applyAlignment="1">
      <alignment horizontal="center"/>
    </xf>
    <xf numFmtId="0" fontId="30" fillId="3" borderId="9" xfId="0" applyFont="1" applyFill="1" applyBorder="1" applyAlignment="1">
      <alignment horizontal="center" vertical="center" wrapText="1"/>
    </xf>
    <xf numFmtId="0" fontId="25" fillId="0" borderId="9" xfId="0" applyFont="1" applyBorder="1" applyAlignment="1">
      <alignment horizontal="left" vertical="top" wrapText="1"/>
    </xf>
    <xf numFmtId="0" fontId="25" fillId="0" borderId="0" xfId="0" applyFont="1"/>
    <xf numFmtId="4" fontId="28" fillId="2" borderId="9" xfId="0" applyNumberFormat="1" applyFont="1" applyFill="1" applyBorder="1" applyAlignment="1">
      <alignment horizontal="center" vertical="center" wrapText="1"/>
    </xf>
    <xf numFmtId="0" fontId="21" fillId="0" borderId="9" xfId="0" applyFont="1" applyBorder="1"/>
    <xf numFmtId="2" fontId="21" fillId="0" borderId="9" xfId="0" applyNumberFormat="1" applyFont="1" applyBorder="1"/>
    <xf numFmtId="49" fontId="15" fillId="11" borderId="9" xfId="0" applyNumberFormat="1" applyFont="1" applyFill="1" applyBorder="1" applyAlignment="1">
      <alignment wrapText="1"/>
    </xf>
    <xf numFmtId="0" fontId="24" fillId="3" borderId="9" xfId="0" applyFont="1" applyFill="1" applyBorder="1"/>
    <xf numFmtId="2" fontId="20" fillId="3" borderId="9" xfId="0" applyNumberFormat="1" applyFont="1" applyFill="1" applyBorder="1"/>
    <xf numFmtId="0" fontId="25" fillId="3" borderId="9" xfId="0" applyFont="1" applyFill="1" applyBorder="1"/>
    <xf numFmtId="4" fontId="26" fillId="12" borderId="9" xfId="0" applyNumberFormat="1" applyFont="1" applyFill="1" applyBorder="1" applyAlignment="1">
      <alignment wrapText="1"/>
    </xf>
    <xf numFmtId="165" fontId="26" fillId="12" borderId="9" xfId="0" applyNumberFormat="1" applyFont="1" applyFill="1" applyBorder="1" applyAlignment="1">
      <alignment wrapText="1"/>
    </xf>
    <xf numFmtId="49" fontId="15" fillId="4" borderId="11" xfId="0" applyNumberFormat="1" applyFont="1" applyFill="1" applyBorder="1" applyAlignment="1">
      <alignment wrapText="1"/>
    </xf>
    <xf numFmtId="2" fontId="20" fillId="10" borderId="11" xfId="0" applyNumberFormat="1" applyFont="1" applyFill="1" applyBorder="1"/>
    <xf numFmtId="0" fontId="12" fillId="0" borderId="8" xfId="0" applyFont="1" applyBorder="1"/>
    <xf numFmtId="0" fontId="27" fillId="3" borderId="9" xfId="0" applyFont="1" applyFill="1" applyBorder="1" applyAlignment="1">
      <alignment wrapText="1"/>
    </xf>
    <xf numFmtId="49" fontId="15" fillId="11" borderId="9" xfId="0" applyNumberFormat="1" applyFont="1" applyFill="1" applyBorder="1" applyAlignment="1">
      <alignment vertical="center" wrapText="1"/>
    </xf>
    <xf numFmtId="0" fontId="24" fillId="3" borderId="9" xfId="0" applyFont="1" applyFill="1" applyBorder="1" applyAlignment="1">
      <alignment vertical="center"/>
    </xf>
    <xf numFmtId="0" fontId="27" fillId="3" borderId="9" xfId="0" applyFont="1" applyFill="1" applyBorder="1" applyAlignment="1">
      <alignment vertical="center" wrapText="1"/>
    </xf>
    <xf numFmtId="0" fontId="25" fillId="3" borderId="9" xfId="0" applyFont="1" applyFill="1" applyBorder="1" applyAlignment="1">
      <alignment vertical="center"/>
    </xf>
    <xf numFmtId="4" fontId="26" fillId="12" borderId="9" xfId="0" applyNumberFormat="1" applyFont="1" applyFill="1" applyBorder="1" applyAlignment="1">
      <alignment vertical="center" wrapText="1"/>
    </xf>
    <xf numFmtId="165" fontId="26" fillId="12" borderId="9" xfId="0" applyNumberFormat="1" applyFont="1" applyFill="1" applyBorder="1" applyAlignment="1">
      <alignment vertical="center" wrapText="1"/>
    </xf>
    <xf numFmtId="4" fontId="28" fillId="2" borderId="9" xfId="0" applyNumberFormat="1" applyFont="1" applyFill="1" applyBorder="1" applyAlignment="1">
      <alignment wrapText="1"/>
    </xf>
    <xf numFmtId="165" fontId="28" fillId="2" borderId="9" xfId="0" applyNumberFormat="1" applyFont="1" applyFill="1" applyBorder="1" applyAlignment="1">
      <alignment wrapText="1"/>
    </xf>
    <xf numFmtId="49" fontId="15" fillId="11" borderId="9" xfId="0" applyNumberFormat="1" applyFont="1" applyFill="1" applyBorder="1" applyAlignment="1">
      <alignment horizontal="center" vertical="center" wrapText="1"/>
    </xf>
    <xf numFmtId="2" fontId="21" fillId="10" borderId="9" xfId="0" applyNumberFormat="1" applyFont="1" applyFill="1" applyBorder="1"/>
    <xf numFmtId="0" fontId="29" fillId="3" borderId="9" xfId="0" applyFont="1" applyFill="1" applyBorder="1" applyAlignment="1">
      <alignment horizontal="center" vertical="center" wrapText="1"/>
    </xf>
    <xf numFmtId="0" fontId="11" fillId="10" borderId="9" xfId="0" applyFont="1" applyFill="1" applyBorder="1" applyAlignment="1">
      <alignment horizontal="center" vertical="center"/>
    </xf>
    <xf numFmtId="0" fontId="15" fillId="3" borderId="9" xfId="0" applyFont="1" applyFill="1" applyBorder="1" applyAlignment="1">
      <alignment horizontal="center" vertical="center" wrapText="1"/>
    </xf>
    <xf numFmtId="165" fontId="15" fillId="3" borderId="9" xfId="0" applyNumberFormat="1" applyFont="1" applyFill="1" applyBorder="1" applyAlignment="1">
      <alignment horizontal="center" vertical="center" wrapText="1"/>
    </xf>
    <xf numFmtId="0" fontId="0" fillId="0" borderId="8" xfId="0" applyBorder="1"/>
    <xf numFmtId="0" fontId="21" fillId="10" borderId="8" xfId="0" applyFont="1" applyFill="1" applyBorder="1"/>
    <xf numFmtId="165" fontId="0" fillId="0" borderId="8" xfId="0" applyNumberFormat="1" applyBorder="1"/>
    <xf numFmtId="0" fontId="20" fillId="10" borderId="8" xfId="0" applyFont="1" applyFill="1" applyBorder="1" applyAlignment="1">
      <alignment horizontal="left"/>
    </xf>
    <xf numFmtId="0" fontId="12" fillId="0" borderId="8" xfId="0" applyFont="1" applyBorder="1" applyAlignment="1">
      <alignment wrapText="1"/>
    </xf>
    <xf numFmtId="0" fontId="21" fillId="10" borderId="8" xfId="0" applyFont="1" applyFill="1" applyBorder="1" applyAlignment="1">
      <alignment vertical="center"/>
    </xf>
    <xf numFmtId="0" fontId="0" fillId="0" borderId="8" xfId="0" applyBorder="1" applyAlignment="1">
      <alignment horizontal="center"/>
    </xf>
    <xf numFmtId="2" fontId="21" fillId="10" borderId="8" xfId="0" applyNumberFormat="1" applyFont="1" applyFill="1" applyBorder="1" applyAlignment="1">
      <alignment vertical="center"/>
    </xf>
    <xf numFmtId="165" fontId="21" fillId="10" borderId="8" xfId="0" applyNumberFormat="1" applyFont="1" applyFill="1" applyBorder="1" applyAlignment="1">
      <alignment vertical="center"/>
    </xf>
    <xf numFmtId="165" fontId="22" fillId="10" borderId="8" xfId="0" applyNumberFormat="1" applyFont="1" applyFill="1" applyBorder="1" applyAlignment="1">
      <alignment vertical="center"/>
    </xf>
    <xf numFmtId="2" fontId="21" fillId="7" borderId="8" xfId="0" applyNumberFormat="1" applyFont="1" applyFill="1" applyBorder="1" applyAlignment="1">
      <alignment vertical="center"/>
    </xf>
    <xf numFmtId="165" fontId="22" fillId="7" borderId="8" xfId="0" applyNumberFormat="1" applyFont="1" applyFill="1" applyBorder="1" applyAlignment="1">
      <alignment vertical="center"/>
    </xf>
    <xf numFmtId="0" fontId="10" fillId="0" borderId="8" xfId="0" applyFont="1" applyBorder="1" applyAlignment="1">
      <alignment horizontal="center" vertical="center"/>
    </xf>
    <xf numFmtId="0" fontId="10" fillId="0" borderId="8" xfId="0" applyFont="1" applyBorder="1" applyAlignment="1">
      <alignment horizontal="center"/>
    </xf>
    <xf numFmtId="165" fontId="16" fillId="0" borderId="8" xfId="0" applyNumberFormat="1" applyFont="1" applyBorder="1" applyAlignment="1">
      <alignment horizontal="center"/>
    </xf>
    <xf numFmtId="0" fontId="16" fillId="10" borderId="8" xfId="0" applyFont="1" applyFill="1" applyBorder="1" applyAlignment="1">
      <alignment horizontal="center" vertical="center"/>
    </xf>
    <xf numFmtId="0" fontId="17" fillId="0" borderId="8" xfId="0" applyFont="1" applyBorder="1" applyAlignment="1">
      <alignment horizontal="center" vertical="center" wrapText="1"/>
    </xf>
    <xf numFmtId="0" fontId="17" fillId="10" borderId="8" xfId="0" applyFont="1" applyFill="1" applyBorder="1" applyAlignment="1">
      <alignment horizontal="left" vertical="center" wrapText="1"/>
    </xf>
    <xf numFmtId="0" fontId="18" fillId="10" borderId="8" xfId="0" applyFont="1" applyFill="1" applyBorder="1" applyAlignment="1">
      <alignment horizontal="center" vertical="center"/>
    </xf>
    <xf numFmtId="2" fontId="18" fillId="0" borderId="8" xfId="0" applyNumberFormat="1" applyFont="1" applyBorder="1" applyAlignment="1">
      <alignment horizontal="center" vertical="center"/>
    </xf>
    <xf numFmtId="4" fontId="8" fillId="2" borderId="8" xfId="0" applyNumberFormat="1" applyFont="1" applyFill="1" applyBorder="1" applyAlignment="1">
      <alignment horizontal="center" vertical="center" wrapText="1"/>
    </xf>
    <xf numFmtId="165" fontId="8" fillId="2" borderId="8" xfId="0" applyNumberFormat="1" applyFont="1" applyFill="1" applyBorder="1" applyAlignment="1">
      <alignment horizontal="center" vertical="center" wrapText="1"/>
    </xf>
    <xf numFmtId="0" fontId="12" fillId="0" borderId="8" xfId="0" applyFont="1" applyBorder="1" applyAlignment="1">
      <alignment horizontal="center" vertical="center"/>
    </xf>
    <xf numFmtId="0" fontId="16" fillId="0" borderId="8" xfId="0" applyFont="1" applyBorder="1" applyAlignment="1">
      <alignment horizontal="left" vertical="center" wrapText="1"/>
    </xf>
    <xf numFmtId="0" fontId="18" fillId="0" borderId="8" xfId="0" applyFont="1" applyBorder="1" applyAlignment="1">
      <alignment horizontal="center" vertical="center"/>
    </xf>
    <xf numFmtId="2" fontId="16" fillId="0" borderId="8" xfId="0" applyNumberFormat="1" applyFont="1" applyBorder="1" applyAlignment="1">
      <alignment horizontal="center" vertical="center"/>
    </xf>
    <xf numFmtId="2" fontId="8" fillId="10" borderId="8" xfId="0" applyNumberFormat="1" applyFont="1" applyFill="1" applyBorder="1" applyAlignment="1">
      <alignment horizontal="center" vertical="center" wrapText="1"/>
    </xf>
    <xf numFmtId="165" fontId="8" fillId="9" borderId="8" xfId="0" applyNumberFormat="1" applyFont="1" applyFill="1" applyBorder="1" applyAlignment="1">
      <alignment horizontal="center" vertical="center" wrapText="1"/>
    </xf>
    <xf numFmtId="0" fontId="8" fillId="10" borderId="8" xfId="0" applyFont="1" applyFill="1" applyBorder="1" applyAlignment="1">
      <alignment horizontal="center" vertical="center"/>
    </xf>
    <xf numFmtId="0" fontId="17" fillId="0" borderId="8" xfId="0" applyFont="1" applyBorder="1" applyAlignment="1">
      <alignment horizontal="left" vertical="center" wrapText="1"/>
    </xf>
    <xf numFmtId="0" fontId="8" fillId="9" borderId="8" xfId="0" applyFont="1" applyFill="1" applyBorder="1" applyAlignment="1">
      <alignment horizontal="center" vertical="center" wrapText="1"/>
    </xf>
    <xf numFmtId="4" fontId="8" fillId="2" borderId="8" xfId="0" applyNumberFormat="1" applyFont="1" applyFill="1" applyBorder="1" applyAlignment="1">
      <alignment horizontal="center" vertical="center"/>
    </xf>
    <xf numFmtId="0" fontId="8" fillId="10" borderId="8" xfId="0" applyFont="1" applyFill="1" applyBorder="1" applyAlignment="1">
      <alignment horizontal="center" vertical="center" wrapText="1"/>
    </xf>
    <xf numFmtId="0" fontId="0" fillId="3" borderId="0" xfId="0" applyFill="1"/>
    <xf numFmtId="0" fontId="10" fillId="3" borderId="0" xfId="0" applyFont="1" applyFill="1" applyAlignment="1">
      <alignment horizontal="center"/>
    </xf>
    <xf numFmtId="0" fontId="10" fillId="3" borderId="0" xfId="0" applyFont="1" applyFill="1"/>
    <xf numFmtId="0" fontId="25" fillId="0" borderId="0" xfId="0" applyFont="1" applyAlignment="1">
      <alignment wrapText="1"/>
    </xf>
    <xf numFmtId="4" fontId="24" fillId="0" borderId="9" xfId="0" applyNumberFormat="1" applyFont="1" applyBorder="1" applyAlignment="1">
      <alignment horizontal="left" vertical="center" wrapText="1"/>
    </xf>
    <xf numFmtId="49" fontId="11" fillId="4" borderId="9" xfId="0" applyNumberFormat="1" applyFont="1" applyFill="1" applyBorder="1" applyAlignment="1">
      <alignment horizontal="center" vertical="center" wrapText="1"/>
    </xf>
    <xf numFmtId="0" fontId="25" fillId="10" borderId="9" xfId="0" applyFont="1" applyFill="1" applyBorder="1" applyAlignment="1">
      <alignment horizontal="left" vertical="center" wrapText="1"/>
    </xf>
    <xf numFmtId="165" fontId="11" fillId="10" borderId="9" xfId="0" applyNumberFormat="1" applyFont="1" applyFill="1" applyBorder="1" applyAlignment="1">
      <alignment horizontal="center" vertical="center" wrapText="1"/>
    </xf>
    <xf numFmtId="0" fontId="24" fillId="10" borderId="9" xfId="0" applyFont="1" applyFill="1" applyBorder="1"/>
    <xf numFmtId="0" fontId="27" fillId="10" borderId="9" xfId="0" applyFont="1" applyFill="1" applyBorder="1" applyAlignment="1">
      <alignment wrapText="1"/>
    </xf>
    <xf numFmtId="0" fontId="25" fillId="10" borderId="9" xfId="0" applyFont="1" applyFill="1" applyBorder="1"/>
    <xf numFmtId="165" fontId="26" fillId="9" borderId="9" xfId="0" applyNumberFormat="1" applyFont="1" applyFill="1" applyBorder="1" applyAlignment="1">
      <alignment wrapText="1"/>
    </xf>
    <xf numFmtId="0" fontId="29" fillId="3" borderId="9" xfId="0" applyFont="1" applyFill="1" applyBorder="1" applyAlignment="1">
      <alignment horizontal="center" wrapText="1"/>
    </xf>
    <xf numFmtId="0" fontId="25" fillId="10" borderId="9" xfId="0" applyFont="1" applyFill="1" applyBorder="1" applyAlignment="1">
      <alignment horizontal="left" wrapText="1"/>
    </xf>
    <xf numFmtId="165" fontId="25" fillId="0" borderId="9" xfId="0" applyNumberFormat="1" applyFont="1" applyBorder="1"/>
    <xf numFmtId="0" fontId="25" fillId="0" borderId="8" xfId="0" applyFont="1" applyBorder="1"/>
    <xf numFmtId="0" fontId="25" fillId="0" borderId="8" xfId="0" applyFont="1" applyBorder="1" applyAlignment="1">
      <alignment wrapText="1"/>
    </xf>
    <xf numFmtId="0" fontId="24" fillId="10" borderId="9" xfId="0" applyFont="1" applyFill="1" applyBorder="1" applyAlignment="1">
      <alignment wrapText="1"/>
    </xf>
    <xf numFmtId="4" fontId="26" fillId="9" borderId="9" xfId="0" applyNumberFormat="1" applyFont="1" applyFill="1" applyBorder="1" applyAlignment="1">
      <alignment wrapText="1"/>
    </xf>
    <xf numFmtId="49" fontId="11" fillId="4" borderId="9" xfId="0" applyNumberFormat="1" applyFont="1" applyFill="1" applyBorder="1" applyAlignment="1">
      <alignment wrapText="1"/>
    </xf>
    <xf numFmtId="0" fontId="15" fillId="3" borderId="9" xfId="0" applyFont="1" applyFill="1" applyBorder="1" applyAlignment="1">
      <alignment horizontal="center" vertical="center"/>
    </xf>
    <xf numFmtId="0" fontId="12" fillId="0" borderId="9" xfId="0" applyFont="1" applyBorder="1"/>
    <xf numFmtId="0" fontId="26" fillId="10" borderId="9" xfId="0" applyFont="1" applyFill="1" applyBorder="1" applyAlignment="1">
      <alignment horizontal="center" vertical="center"/>
    </xf>
    <xf numFmtId="165" fontId="0" fillId="0" borderId="0" xfId="0" applyNumberFormat="1"/>
    <xf numFmtId="0" fontId="10" fillId="0" borderId="1" xfId="0" applyFont="1" applyBorder="1" applyAlignment="1">
      <alignment horizontal="center" vertical="center"/>
    </xf>
    <xf numFmtId="0" fontId="2" fillId="0" borderId="2" xfId="0" applyFont="1" applyBorder="1" applyAlignment="1">
      <alignment horizontal="center"/>
    </xf>
    <xf numFmtId="0" fontId="10" fillId="0" borderId="1" xfId="0" applyFont="1" applyBorder="1" applyAlignment="1">
      <alignment horizontal="left" vertical="center" wrapText="1"/>
    </xf>
    <xf numFmtId="0" fontId="2" fillId="0" borderId="2" xfId="0" applyFont="1" applyBorder="1"/>
    <xf numFmtId="0" fontId="2" fillId="0" borderId="3" xfId="0" applyFont="1" applyBorder="1"/>
    <xf numFmtId="0" fontId="5" fillId="0" borderId="9" xfId="0" applyFont="1" applyBorder="1" applyAlignment="1">
      <alignment horizontal="left" vertical="center"/>
    </xf>
    <xf numFmtId="0" fontId="10" fillId="0" borderId="5" xfId="0" applyFont="1" applyBorder="1" applyAlignment="1">
      <alignment horizontal="center" vertical="center"/>
    </xf>
    <xf numFmtId="0" fontId="2" fillId="0" borderId="15" xfId="0" applyFont="1" applyBorder="1" applyAlignment="1">
      <alignment horizontal="center"/>
    </xf>
    <xf numFmtId="0" fontId="10" fillId="0" borderId="18" xfId="0" applyFont="1" applyBorder="1" applyAlignment="1">
      <alignment horizontal="left" vertical="center"/>
    </xf>
    <xf numFmtId="0" fontId="2" fillId="0" borderId="16" xfId="0" applyFont="1" applyBorder="1"/>
    <xf numFmtId="0" fontId="2" fillId="0" borderId="17" xfId="0" applyFont="1" applyBorder="1"/>
    <xf numFmtId="0" fontId="10" fillId="0" borderId="1" xfId="0" applyFont="1" applyBorder="1" applyAlignment="1">
      <alignment horizontal="left" vertical="center"/>
    </xf>
    <xf numFmtId="0" fontId="2" fillId="0" borderId="3" xfId="0" applyFont="1" applyBorder="1" applyAlignment="1">
      <alignment horizontal="center"/>
    </xf>
    <xf numFmtId="0" fontId="7" fillId="0" borderId="15" xfId="0" applyFont="1" applyBorder="1"/>
    <xf numFmtId="0" fontId="10" fillId="0" borderId="12" xfId="0" applyFont="1" applyBorder="1" applyAlignment="1">
      <alignment horizontal="left" vertical="center" wrapText="1"/>
    </xf>
    <xf numFmtId="0" fontId="2" fillId="0" borderId="13" xfId="0" applyFont="1" applyBorder="1"/>
    <xf numFmtId="0" fontId="2" fillId="0" borderId="14" xfId="0" applyFont="1" applyBorder="1"/>
    <xf numFmtId="0" fontId="13" fillId="7" borderId="10" xfId="0" applyFont="1" applyFill="1" applyBorder="1" applyAlignment="1">
      <alignment horizontal="center" vertical="center"/>
    </xf>
    <xf numFmtId="3" fontId="15" fillId="0" borderId="9" xfId="0" applyNumberFormat="1" applyFont="1" applyBorder="1" applyAlignment="1">
      <alignment horizontal="center" vertical="center" wrapText="1"/>
    </xf>
    <xf numFmtId="165" fontId="11" fillId="0" borderId="10" xfId="0" applyNumberFormat="1" applyFont="1" applyBorder="1" applyAlignment="1">
      <alignment horizontal="center" vertical="center"/>
    </xf>
    <xf numFmtId="10" fontId="11" fillId="0" borderId="11" xfId="0" applyNumberFormat="1" applyFont="1" applyBorder="1" applyAlignment="1">
      <alignment horizontal="center" vertical="center"/>
    </xf>
    <xf numFmtId="165" fontId="11" fillId="0" borderId="9" xfId="0" applyNumberFormat="1" applyFont="1" applyBorder="1" applyAlignment="1">
      <alignment horizontal="center" vertical="center"/>
    </xf>
    <xf numFmtId="43" fontId="11" fillId="0" borderId="9" xfId="0" applyNumberFormat="1" applyFont="1" applyBorder="1" applyAlignment="1">
      <alignment horizontal="center" vertical="center"/>
    </xf>
    <xf numFmtId="0" fontId="15" fillId="0" borderId="9" xfId="0" applyFont="1" applyBorder="1" applyAlignment="1">
      <alignment horizontal="center" vertical="center" wrapText="1"/>
    </xf>
    <xf numFmtId="165" fontId="11" fillId="0" borderId="9" xfId="1" applyNumberFormat="1" applyFont="1" applyBorder="1" applyAlignment="1">
      <alignment horizontal="center" vertical="center" wrapText="1"/>
    </xf>
    <xf numFmtId="10" fontId="11" fillId="0" borderId="9" xfId="2" applyNumberFormat="1" applyFont="1" applyBorder="1" applyAlignment="1">
      <alignment horizontal="center" vertical="center"/>
    </xf>
    <xf numFmtId="165" fontId="11" fillId="0" borderId="11" xfId="0" applyNumberFormat="1" applyFont="1" applyBorder="1" applyAlignment="1">
      <alignment horizontal="center" vertical="center"/>
    </xf>
    <xf numFmtId="0" fontId="14" fillId="0" borderId="9" xfId="0" applyFont="1" applyBorder="1" applyAlignment="1">
      <alignment vertical="center" wrapText="1"/>
    </xf>
    <xf numFmtId="165" fontId="0" fillId="0" borderId="10" xfId="0" applyNumberFormat="1" applyBorder="1"/>
    <xf numFmtId="0" fontId="0" fillId="0" borderId="11" xfId="0" applyBorder="1"/>
    <xf numFmtId="0" fontId="0" fillId="0" borderId="10" xfId="0" applyBorder="1" applyAlignment="1">
      <alignment horizontal="center"/>
    </xf>
    <xf numFmtId="0" fontId="0" fillId="0" borderId="11" xfId="0" applyBorder="1" applyAlignment="1">
      <alignment horizontal="center"/>
    </xf>
    <xf numFmtId="0" fontId="0" fillId="0" borderId="19" xfId="0" applyBorder="1" applyAlignment="1">
      <alignment horizontal="center"/>
    </xf>
    <xf numFmtId="165" fontId="15" fillId="3" borderId="9" xfId="0" applyNumberFormat="1" applyFont="1" applyFill="1" applyBorder="1" applyAlignment="1">
      <alignment horizontal="center" vertical="center"/>
    </xf>
    <xf numFmtId="0" fontId="15" fillId="3" borderId="9" xfId="0" applyFont="1" applyFill="1" applyBorder="1" applyAlignment="1">
      <alignment horizontal="center" vertical="center"/>
    </xf>
    <xf numFmtId="165" fontId="15" fillId="3" borderId="9" xfId="1" applyNumberFormat="1" applyFont="1" applyFill="1" applyBorder="1" applyAlignment="1">
      <alignment horizontal="center" vertical="center"/>
    </xf>
    <xf numFmtId="10" fontId="15" fillId="3" borderId="9" xfId="0" applyNumberFormat="1" applyFont="1" applyFill="1" applyBorder="1" applyAlignment="1">
      <alignment horizontal="center" vertical="center"/>
    </xf>
    <xf numFmtId="0" fontId="15" fillId="0" borderId="9" xfId="0" applyFont="1" applyBorder="1" applyAlignment="1">
      <alignment horizontal="center" vertical="center"/>
    </xf>
    <xf numFmtId="0" fontId="15" fillId="0" borderId="9" xfId="0" applyFont="1" applyBorder="1" applyAlignment="1">
      <alignment horizontal="center" vertical="top"/>
    </xf>
    <xf numFmtId="3" fontId="11" fillId="3" borderId="10" xfId="0" applyNumberFormat="1" applyFont="1" applyFill="1" applyBorder="1" applyAlignment="1">
      <alignment horizontal="center"/>
    </xf>
    <xf numFmtId="3" fontId="11" fillId="3" borderId="11" xfId="0" applyNumberFormat="1" applyFont="1" applyFill="1" applyBorder="1" applyAlignment="1">
      <alignment horizontal="center"/>
    </xf>
    <xf numFmtId="165" fontId="0" fillId="3" borderId="10" xfId="0" applyNumberFormat="1" applyFill="1" applyBorder="1" applyAlignment="1">
      <alignment horizontal="center" vertical="center"/>
    </xf>
    <xf numFmtId="165" fontId="0" fillId="3" borderId="11" xfId="0" applyNumberFormat="1" applyFill="1" applyBorder="1" applyAlignment="1">
      <alignment horizontal="center" vertical="center"/>
    </xf>
    <xf numFmtId="4" fontId="15" fillId="0" borderId="9" xfId="0" applyNumberFormat="1" applyFont="1" applyBorder="1" applyAlignment="1">
      <alignment horizontal="center" vertical="center" wrapText="1"/>
    </xf>
    <xf numFmtId="0" fontId="10" fillId="0" borderId="9" xfId="0" applyFont="1" applyBorder="1" applyAlignment="1">
      <alignment horizontal="left" vertical="center"/>
    </xf>
    <xf numFmtId="0" fontId="2" fillId="0" borderId="9" xfId="0" applyFont="1" applyBorder="1"/>
    <xf numFmtId="0" fontId="10" fillId="0" borderId="9" xfId="0" applyFont="1" applyBorder="1" applyAlignment="1">
      <alignment horizontal="center" vertical="center"/>
    </xf>
    <xf numFmtId="0" fontId="7" fillId="0" borderId="9" xfId="0" applyFont="1" applyBorder="1"/>
    <xf numFmtId="0" fontId="10" fillId="0" borderId="9" xfId="0" applyFont="1" applyBorder="1" applyAlignment="1">
      <alignment horizontal="left" vertical="center" wrapText="1"/>
    </xf>
    <xf numFmtId="0" fontId="2" fillId="0" borderId="9" xfId="0" applyFont="1" applyBorder="1" applyAlignment="1">
      <alignment horizontal="center"/>
    </xf>
  </cellXfs>
  <cellStyles count="7">
    <cellStyle name="Normal" xfId="0" builtinId="0"/>
    <cellStyle name="Normal 2" xfId="4"/>
    <cellStyle name="Normal 2 2" xfId="5"/>
    <cellStyle name="Normal 3" xfId="3"/>
    <cellStyle name="Porcentagem" xfId="2" builtinId="5"/>
    <cellStyle name="Vírgula" xfId="1" builtinId="3"/>
    <cellStyle name="Vírgula 2" xfId="6"/>
  </cellStyles>
  <dxfs count="8">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685800</xdr:colOff>
      <xdr:row>1</xdr:row>
      <xdr:rowOff>0</xdr:rowOff>
    </xdr:from>
    <xdr:ext cx="38100" cy="1000125"/>
    <xdr:sp macro="" textlink="">
      <xdr:nvSpPr>
        <xdr:cNvPr id="5" name="CaixaDeTexto 4">
          <a:extLst>
            <a:ext uri="{FF2B5EF4-FFF2-40B4-BE49-F238E27FC236}">
              <a16:creationId xmlns:a16="http://schemas.microsoft.com/office/drawing/2014/main" id="{00000000-0008-0000-0000-000005000000}"/>
            </a:ext>
          </a:extLst>
        </xdr:cNvPr>
        <xdr:cNvSpPr txBox="1"/>
      </xdr:nvSpPr>
      <xdr:spPr>
        <a:xfrm flipH="1">
          <a:off x="1154430" y="304800"/>
          <a:ext cx="45719" cy="10096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lvl="0" algn="l" rtl="1"/>
          <a:endParaRPr lang="pt-BR" sz="1400" b="1">
            <a:effectLst/>
            <a:latin typeface="Times New Roman" pitchFamily="18" charset="0"/>
            <a:cs typeface="Times New Roman" pitchFamily="18" charset="0"/>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685800</xdr:colOff>
      <xdr:row>0</xdr:row>
      <xdr:rowOff>0</xdr:rowOff>
    </xdr:from>
    <xdr:ext cx="38100" cy="1000125"/>
    <xdr:sp macro="" textlink="">
      <xdr:nvSpPr>
        <xdr:cNvPr id="2" name="CaixaDeTexto 1">
          <a:extLst>
            <a:ext uri="{FF2B5EF4-FFF2-40B4-BE49-F238E27FC236}">
              <a16:creationId xmlns:a16="http://schemas.microsoft.com/office/drawing/2014/main" id="{98E35BCF-8BD0-4F0A-B0B1-8570212E02E9}"/>
            </a:ext>
          </a:extLst>
        </xdr:cNvPr>
        <xdr:cNvSpPr txBox="1"/>
      </xdr:nvSpPr>
      <xdr:spPr>
        <a:xfrm flipH="1">
          <a:off x="1628775" y="0"/>
          <a:ext cx="38100" cy="10001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lvl="0" algn="l" rtl="1"/>
          <a:endParaRPr lang="pt-BR" sz="1400" b="1">
            <a:effectLst/>
            <a:latin typeface="Times New Roman" pitchFamily="18" charset="0"/>
            <a:cs typeface="Times New Roman" pitchFamily="18" charset="0"/>
          </a:endParaRPr>
        </a:p>
      </xdr:txBody>
    </xdr:sp>
    <xdr:clientData fLocksWithSheet="0"/>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5"/>
  <sheetViews>
    <sheetView topLeftCell="A73" zoomScale="118" zoomScaleNormal="118" workbookViewId="0">
      <selection activeCell="A2" sqref="A2:I78"/>
    </sheetView>
  </sheetViews>
  <sheetFormatPr defaultColWidth="12.5703125" defaultRowHeight="15" customHeight="1" x14ac:dyDescent="0.2"/>
  <cols>
    <col min="1" max="1" width="6" customWidth="1"/>
    <col min="2" max="2" width="8.140625" customWidth="1"/>
    <col min="3" max="3" width="12.140625" customWidth="1"/>
    <col min="4" max="4" width="55.28515625" customWidth="1"/>
    <col min="5" max="5" width="6.28515625" customWidth="1"/>
    <col min="6" max="6" width="8.7109375" style="18" customWidth="1"/>
    <col min="7" max="8" width="12.7109375" customWidth="1"/>
    <col min="9" max="9" width="15.140625" customWidth="1"/>
    <col min="10" max="10" width="8.5703125" hidden="1" customWidth="1"/>
    <col min="11" max="11" width="10.28515625" hidden="1" customWidth="1"/>
    <col min="12" max="12" width="13.7109375" customWidth="1"/>
    <col min="13" max="13" width="14.28515625" customWidth="1"/>
    <col min="14" max="14" width="11.28515625" customWidth="1"/>
    <col min="15" max="19" width="9.140625" customWidth="1"/>
  </cols>
  <sheetData>
    <row r="1" spans="1:19" ht="15" customHeight="1" x14ac:dyDescent="0.2">
      <c r="A1" s="158"/>
      <c r="B1" s="158"/>
      <c r="C1" s="158"/>
      <c r="D1" s="159" t="s">
        <v>153</v>
      </c>
      <c r="E1" s="158"/>
      <c r="F1" s="160"/>
      <c r="G1" s="158"/>
      <c r="H1" s="158"/>
      <c r="I1" s="158"/>
    </row>
    <row r="2" spans="1:19" ht="12.75" customHeight="1" x14ac:dyDescent="0.2">
      <c r="A2" s="182" t="s">
        <v>39</v>
      </c>
      <c r="B2" s="183"/>
      <c r="C2" s="183"/>
      <c r="D2" s="183"/>
      <c r="E2" s="183"/>
      <c r="F2" s="183"/>
      <c r="G2" s="187" t="s">
        <v>0</v>
      </c>
      <c r="H2" s="187"/>
      <c r="I2" s="187"/>
      <c r="J2" s="1"/>
      <c r="K2" s="1"/>
      <c r="L2" s="1"/>
      <c r="M2" s="3"/>
      <c r="N2" s="3"/>
      <c r="O2" s="3"/>
      <c r="P2" s="3"/>
      <c r="Q2" s="2"/>
      <c r="R2" s="2"/>
      <c r="S2" s="2"/>
    </row>
    <row r="3" spans="1:19" ht="16.5" customHeight="1" x14ac:dyDescent="0.2">
      <c r="A3" s="184" t="s">
        <v>233</v>
      </c>
      <c r="B3" s="185"/>
      <c r="C3" s="185"/>
      <c r="D3" s="185"/>
      <c r="E3" s="185"/>
      <c r="F3" s="186"/>
      <c r="G3" s="190" t="s">
        <v>158</v>
      </c>
      <c r="H3" s="191"/>
      <c r="I3" s="192"/>
      <c r="J3" s="1"/>
      <c r="K3" s="1"/>
      <c r="L3" s="1"/>
      <c r="M3" s="3"/>
      <c r="N3" s="4"/>
      <c r="O3" s="3"/>
      <c r="P3" s="3"/>
      <c r="Q3" s="2"/>
      <c r="R3" s="2"/>
      <c r="S3" s="2"/>
    </row>
    <row r="4" spans="1:19" ht="12.75" customHeight="1" x14ac:dyDescent="0.2">
      <c r="A4" s="193" t="s">
        <v>91</v>
      </c>
      <c r="B4" s="185"/>
      <c r="C4" s="185"/>
      <c r="D4" s="185"/>
      <c r="E4" s="186"/>
      <c r="F4" s="182" t="s">
        <v>40</v>
      </c>
      <c r="G4" s="183"/>
      <c r="H4" s="183"/>
      <c r="I4" s="194"/>
      <c r="J4" s="1"/>
      <c r="K4" s="1"/>
      <c r="L4" s="1"/>
      <c r="M4" s="3"/>
      <c r="N4" s="4"/>
      <c r="O4" s="3"/>
      <c r="P4" s="3"/>
      <c r="Q4" s="2"/>
      <c r="R4" s="2"/>
      <c r="S4" s="2"/>
    </row>
    <row r="5" spans="1:19" ht="12.75" customHeight="1" x14ac:dyDescent="0.2">
      <c r="A5" s="193" t="s">
        <v>157</v>
      </c>
      <c r="B5" s="185"/>
      <c r="C5" s="185"/>
      <c r="D5" s="185"/>
      <c r="E5" s="186"/>
      <c r="F5" s="188" t="s">
        <v>1</v>
      </c>
      <c r="G5" s="188" t="s">
        <v>2</v>
      </c>
      <c r="H5" s="21" t="s">
        <v>3</v>
      </c>
      <c r="I5" s="21" t="s">
        <v>4</v>
      </c>
      <c r="J5" s="1"/>
      <c r="K5" s="1"/>
      <c r="L5" s="1"/>
      <c r="M5" s="3"/>
      <c r="N5" s="4"/>
      <c r="O5" s="3"/>
      <c r="P5" s="3"/>
      <c r="Q5" s="2"/>
      <c r="R5" s="2"/>
      <c r="S5" s="2"/>
    </row>
    <row r="6" spans="1:19" ht="15" customHeight="1" x14ac:dyDescent="0.2">
      <c r="A6" s="196" t="s">
        <v>98</v>
      </c>
      <c r="B6" s="197"/>
      <c r="C6" s="197"/>
      <c r="D6" s="197"/>
      <c r="E6" s="198"/>
      <c r="F6" s="195"/>
      <c r="G6" s="189"/>
      <c r="H6" s="22" t="s">
        <v>5</v>
      </c>
      <c r="I6" s="23">
        <v>0.25719999999999998</v>
      </c>
      <c r="J6" s="1"/>
      <c r="K6" s="1"/>
      <c r="L6" s="1"/>
      <c r="M6" s="3"/>
      <c r="N6" s="5"/>
      <c r="O6" s="3"/>
      <c r="P6" s="3"/>
      <c r="Q6" s="2"/>
      <c r="R6" s="2"/>
      <c r="S6" s="2"/>
    </row>
    <row r="7" spans="1:19" ht="56.45" customHeight="1" x14ac:dyDescent="0.2">
      <c r="A7" s="52" t="s">
        <v>6</v>
      </c>
      <c r="B7" s="52" t="s">
        <v>7</v>
      </c>
      <c r="C7" s="52" t="s">
        <v>8</v>
      </c>
      <c r="D7" s="52" t="s">
        <v>9</v>
      </c>
      <c r="E7" s="52" t="s">
        <v>10</v>
      </c>
      <c r="F7" s="52" t="s">
        <v>11</v>
      </c>
      <c r="G7" s="53" t="s">
        <v>12</v>
      </c>
      <c r="H7" s="53" t="s">
        <v>13</v>
      </c>
      <c r="I7" s="53" t="s">
        <v>14</v>
      </c>
      <c r="J7" s="3"/>
      <c r="K7" s="3"/>
      <c r="L7" s="3"/>
      <c r="M7" s="3"/>
      <c r="N7" s="3"/>
      <c r="O7" s="3"/>
      <c r="P7" s="3"/>
      <c r="Q7" s="3"/>
      <c r="R7" s="3"/>
      <c r="S7" s="3"/>
    </row>
    <row r="8" spans="1:19" ht="18.75" customHeight="1" x14ac:dyDescent="0.2">
      <c r="A8" s="54" t="s">
        <v>15</v>
      </c>
      <c r="B8" s="55" t="s">
        <v>30</v>
      </c>
      <c r="C8" s="56" t="s">
        <v>30</v>
      </c>
      <c r="D8" s="55" t="s">
        <v>32</v>
      </c>
      <c r="E8" s="55" t="s">
        <v>30</v>
      </c>
      <c r="F8" s="57" t="s">
        <v>30</v>
      </c>
      <c r="G8" s="58" t="s">
        <v>30</v>
      </c>
      <c r="H8" s="58" t="s">
        <v>30</v>
      </c>
      <c r="I8" s="59"/>
      <c r="J8" s="6"/>
      <c r="K8" s="6"/>
      <c r="L8" s="6"/>
      <c r="M8" s="6"/>
      <c r="N8" s="6"/>
      <c r="O8" s="6"/>
      <c r="P8" s="6"/>
      <c r="Q8" s="6"/>
      <c r="R8" s="6"/>
      <c r="S8" s="6"/>
    </row>
    <row r="9" spans="1:19" ht="79.5" customHeight="1" x14ac:dyDescent="0.2">
      <c r="A9" s="163" t="s">
        <v>35</v>
      </c>
      <c r="B9" s="61" t="s">
        <v>118</v>
      </c>
      <c r="C9" s="62" t="s">
        <v>109</v>
      </c>
      <c r="D9" s="63" t="s">
        <v>110</v>
      </c>
      <c r="E9" s="64" t="s">
        <v>156</v>
      </c>
      <c r="F9" s="65">
        <v>2</v>
      </c>
      <c r="G9" s="66">
        <v>251.26</v>
      </c>
      <c r="H9" s="67">
        <f>G9*1.2572</f>
        <v>315.884072</v>
      </c>
      <c r="I9" s="68">
        <f t="shared" ref="I9:I12" si="0">H9*F9</f>
        <v>631.76814400000001</v>
      </c>
      <c r="J9" s="6"/>
      <c r="K9" s="6"/>
      <c r="L9" s="6"/>
      <c r="M9" s="25"/>
      <c r="N9" s="6"/>
      <c r="O9" s="6"/>
      <c r="P9" s="6"/>
      <c r="Q9" s="6"/>
      <c r="R9" s="6"/>
      <c r="S9" s="6"/>
    </row>
    <row r="10" spans="1:19" ht="35.450000000000003" customHeight="1" x14ac:dyDescent="0.2">
      <c r="A10" s="163" t="s">
        <v>17</v>
      </c>
      <c r="B10" s="61" t="str">
        <f>B9</f>
        <v>SEINFRA</v>
      </c>
      <c r="C10" s="69" t="s">
        <v>163</v>
      </c>
      <c r="D10" s="70" t="s">
        <v>164</v>
      </c>
      <c r="E10" s="64" t="s">
        <v>165</v>
      </c>
      <c r="F10" s="65">
        <v>20</v>
      </c>
      <c r="G10" s="71">
        <v>126.52</v>
      </c>
      <c r="H10" s="67">
        <f t="shared" ref="H10:H12" si="1">G10*1.2572</f>
        <v>159.06094400000001</v>
      </c>
      <c r="I10" s="72">
        <f t="shared" si="0"/>
        <v>3181.2188800000004</v>
      </c>
      <c r="J10" s="16" t="s">
        <v>16</v>
      </c>
      <c r="K10" s="6"/>
      <c r="L10" s="7"/>
      <c r="M10" s="6"/>
      <c r="N10" s="8"/>
      <c r="O10" s="11"/>
      <c r="P10" s="10"/>
      <c r="Q10" s="7"/>
      <c r="R10" s="9"/>
      <c r="S10" s="7"/>
    </row>
    <row r="11" spans="1:19" ht="40.15" customHeight="1" x14ac:dyDescent="0.2">
      <c r="A11" s="163" t="s">
        <v>18</v>
      </c>
      <c r="B11" s="61" t="str">
        <f>B10</f>
        <v>SEINFRA</v>
      </c>
      <c r="C11" s="61" t="s">
        <v>46</v>
      </c>
      <c r="D11" s="162" t="s">
        <v>47</v>
      </c>
      <c r="E11" s="64" t="s">
        <v>45</v>
      </c>
      <c r="F11" s="65">
        <v>0.25</v>
      </c>
      <c r="G11" s="71">
        <v>10757.65</v>
      </c>
      <c r="H11" s="67">
        <f t="shared" si="1"/>
        <v>13524.51758</v>
      </c>
      <c r="I11" s="72">
        <f t="shared" si="0"/>
        <v>3381.1293949999999</v>
      </c>
      <c r="J11" s="16"/>
      <c r="K11" s="6"/>
      <c r="L11" s="7"/>
      <c r="M11" s="6"/>
      <c r="N11" s="8"/>
      <c r="O11" s="11"/>
      <c r="P11" s="12"/>
      <c r="Q11" s="7"/>
      <c r="R11" s="9"/>
      <c r="S11" s="7"/>
    </row>
    <row r="12" spans="1:19" ht="40.15" customHeight="1" x14ac:dyDescent="0.2">
      <c r="A12" s="163" t="s">
        <v>162</v>
      </c>
      <c r="B12" s="61" t="s">
        <v>118</v>
      </c>
      <c r="C12" s="61" t="s">
        <v>159</v>
      </c>
      <c r="D12" s="73" t="s">
        <v>160</v>
      </c>
      <c r="E12" s="64" t="s">
        <v>161</v>
      </c>
      <c r="F12" s="65">
        <v>1</v>
      </c>
      <c r="G12" s="71">
        <v>1265.27</v>
      </c>
      <c r="H12" s="67">
        <f t="shared" si="1"/>
        <v>1590.6974440000001</v>
      </c>
      <c r="I12" s="72">
        <f t="shared" si="0"/>
        <v>1590.6974440000001</v>
      </c>
      <c r="J12" s="16"/>
      <c r="K12" s="6"/>
      <c r="L12" s="7"/>
      <c r="M12" s="6"/>
      <c r="N12" s="8"/>
      <c r="O12" s="11"/>
      <c r="P12" s="12"/>
      <c r="Q12" s="7"/>
      <c r="R12" s="9"/>
      <c r="S12" s="7"/>
    </row>
    <row r="13" spans="1:19" ht="22.5" customHeight="1" x14ac:dyDescent="0.2">
      <c r="A13" s="60"/>
      <c r="B13" s="61"/>
      <c r="C13" s="61"/>
      <c r="D13" s="73"/>
      <c r="E13" s="64"/>
      <c r="F13" s="65"/>
      <c r="G13" s="62"/>
      <c r="H13" s="74" t="s">
        <v>37</v>
      </c>
      <c r="I13" s="75">
        <f>I9+I10+I11+I12</f>
        <v>8784.8138629999994</v>
      </c>
      <c r="J13" s="16"/>
      <c r="K13" s="6"/>
      <c r="L13" s="7"/>
      <c r="M13" s="6"/>
      <c r="N13" s="8"/>
      <c r="O13" s="11"/>
      <c r="P13" s="12"/>
      <c r="Q13" s="7"/>
      <c r="R13" s="9"/>
      <c r="S13" s="7"/>
    </row>
    <row r="14" spans="1:19" ht="38.25" x14ac:dyDescent="0.2">
      <c r="A14" s="54" t="s">
        <v>22</v>
      </c>
      <c r="B14" s="52" t="s">
        <v>42</v>
      </c>
      <c r="C14" s="52" t="s">
        <v>43</v>
      </c>
      <c r="D14" s="76" t="s">
        <v>108</v>
      </c>
      <c r="E14" s="52" t="s">
        <v>10</v>
      </c>
      <c r="F14" s="52" t="s">
        <v>11</v>
      </c>
      <c r="G14" s="53" t="s">
        <v>12</v>
      </c>
      <c r="H14" s="53" t="s">
        <v>13</v>
      </c>
      <c r="I14" s="77"/>
      <c r="J14" s="16"/>
      <c r="K14" s="6"/>
      <c r="L14" s="7"/>
      <c r="M14" s="6"/>
      <c r="N14" s="8"/>
      <c r="O14" s="11"/>
      <c r="P14" s="12"/>
      <c r="Q14" s="7"/>
      <c r="R14" s="9"/>
      <c r="S14" s="7"/>
    </row>
    <row r="15" spans="1:19" ht="12.75" x14ac:dyDescent="0.2">
      <c r="A15" s="119"/>
      <c r="B15" s="178"/>
      <c r="C15" s="178"/>
      <c r="D15" s="121" t="s">
        <v>134</v>
      </c>
      <c r="E15" s="178"/>
      <c r="F15" s="178"/>
      <c r="G15" s="123"/>
      <c r="H15" s="123"/>
      <c r="I15" s="124"/>
      <c r="J15" s="16"/>
      <c r="K15" s="6"/>
      <c r="L15" s="7"/>
      <c r="M15" s="6"/>
      <c r="N15" s="8"/>
      <c r="O15" s="11"/>
      <c r="P15" s="12"/>
      <c r="Q15" s="7"/>
      <c r="R15" s="9"/>
      <c r="S15" s="7"/>
    </row>
    <row r="16" spans="1:19" ht="38.25" x14ac:dyDescent="0.2">
      <c r="A16" s="163" t="s">
        <v>23</v>
      </c>
      <c r="B16" s="122" t="s">
        <v>118</v>
      </c>
      <c r="C16" s="122" t="s">
        <v>166</v>
      </c>
      <c r="D16" s="164" t="s">
        <v>236</v>
      </c>
      <c r="E16" s="122" t="s">
        <v>20</v>
      </c>
      <c r="F16" s="122">
        <v>1.05</v>
      </c>
      <c r="G16" s="165">
        <v>498.69</v>
      </c>
      <c r="H16" s="165">
        <f>G16*1.2572</f>
        <v>626.95306800000003</v>
      </c>
      <c r="I16" s="165">
        <f t="shared" ref="I16:I23" si="2">H16*F16</f>
        <v>658.30072140000004</v>
      </c>
      <c r="J16" s="16"/>
      <c r="K16" s="6"/>
      <c r="L16" s="7"/>
      <c r="M16" s="6"/>
      <c r="N16" s="8"/>
      <c r="O16" s="11"/>
      <c r="P16" s="12"/>
      <c r="Q16" s="7"/>
      <c r="R16" s="9"/>
      <c r="S16" s="7"/>
    </row>
    <row r="17" spans="1:19" ht="34.5" customHeight="1" x14ac:dyDescent="0.2">
      <c r="A17" s="163" t="s">
        <v>41</v>
      </c>
      <c r="B17" s="79" t="s">
        <v>118</v>
      </c>
      <c r="C17" s="82" t="s">
        <v>130</v>
      </c>
      <c r="D17" s="63" t="s">
        <v>131</v>
      </c>
      <c r="E17" s="50" t="s">
        <v>21</v>
      </c>
      <c r="F17" s="81">
        <v>13.2</v>
      </c>
      <c r="G17" s="172">
        <v>42.62</v>
      </c>
      <c r="H17" s="84">
        <f>G17*1.2572</f>
        <v>53.581864000000003</v>
      </c>
      <c r="I17" s="84">
        <f t="shared" si="2"/>
        <v>707.28060479999999</v>
      </c>
      <c r="J17" s="16"/>
      <c r="K17" s="6"/>
      <c r="L17" s="7"/>
      <c r="M17" s="6"/>
      <c r="N17" s="8"/>
      <c r="O17" s="11"/>
      <c r="P17" s="12"/>
      <c r="Q17" s="7"/>
      <c r="R17" s="9"/>
      <c r="S17" s="7"/>
    </row>
    <row r="18" spans="1:19" ht="42" customHeight="1" x14ac:dyDescent="0.2">
      <c r="A18" s="163" t="s">
        <v>44</v>
      </c>
      <c r="B18" s="79" t="s">
        <v>118</v>
      </c>
      <c r="C18" s="82" t="s">
        <v>154</v>
      </c>
      <c r="D18" s="63" t="s">
        <v>237</v>
      </c>
      <c r="E18" s="50" t="s">
        <v>20</v>
      </c>
      <c r="F18" s="81">
        <v>3.78</v>
      </c>
      <c r="G18" s="172">
        <v>71.42</v>
      </c>
      <c r="H18" s="84">
        <f t="shared" ref="H18" si="3">G18*1.2572</f>
        <v>89.789224000000004</v>
      </c>
      <c r="I18" s="84">
        <f t="shared" si="2"/>
        <v>339.40326671999998</v>
      </c>
      <c r="J18" s="16"/>
      <c r="K18" s="6"/>
      <c r="L18" s="7"/>
      <c r="M18" s="6"/>
      <c r="N18" s="8"/>
      <c r="O18" s="11"/>
      <c r="P18" s="12"/>
      <c r="Q18" s="7"/>
      <c r="R18" s="9"/>
      <c r="S18" s="7"/>
    </row>
    <row r="19" spans="1:19" ht="59.25" customHeight="1" x14ac:dyDescent="0.2">
      <c r="A19" s="163" t="s">
        <v>48</v>
      </c>
      <c r="B19" s="79" t="s">
        <v>118</v>
      </c>
      <c r="C19" s="82" t="s">
        <v>188</v>
      </c>
      <c r="D19" s="63" t="s">
        <v>238</v>
      </c>
      <c r="E19" s="50" t="s">
        <v>20</v>
      </c>
      <c r="F19" s="81">
        <v>7.96</v>
      </c>
      <c r="G19" s="172">
        <v>720.71</v>
      </c>
      <c r="H19" s="84">
        <f>G19*1.2572</f>
        <v>906.07661200000007</v>
      </c>
      <c r="I19" s="84">
        <f t="shared" si="2"/>
        <v>7212.3698315200008</v>
      </c>
      <c r="J19" s="16"/>
      <c r="K19" s="6"/>
      <c r="L19" s="7"/>
      <c r="M19" s="6"/>
      <c r="N19" s="8"/>
      <c r="O19" s="11"/>
      <c r="P19" s="12"/>
      <c r="Q19" s="7"/>
      <c r="R19" s="9"/>
      <c r="S19" s="7"/>
    </row>
    <row r="20" spans="1:19" ht="50.25" customHeight="1" x14ac:dyDescent="0.2">
      <c r="A20" s="163" t="s">
        <v>49</v>
      </c>
      <c r="B20" s="79" t="s">
        <v>118</v>
      </c>
      <c r="C20" s="82" t="s">
        <v>190</v>
      </c>
      <c r="D20" s="63" t="s">
        <v>239</v>
      </c>
      <c r="E20" s="50" t="s">
        <v>19</v>
      </c>
      <c r="F20" s="81">
        <v>75.459999999999994</v>
      </c>
      <c r="G20" s="172">
        <v>59.45</v>
      </c>
      <c r="H20" s="84">
        <f>G20*1.2572</f>
        <v>74.74054000000001</v>
      </c>
      <c r="I20" s="84">
        <f t="shared" si="2"/>
        <v>5639.9211484000007</v>
      </c>
      <c r="J20" s="16"/>
      <c r="K20" s="6"/>
      <c r="L20" s="7"/>
      <c r="M20" s="6"/>
      <c r="N20" s="8"/>
      <c r="O20" s="11"/>
      <c r="P20" s="12"/>
      <c r="Q20" s="7"/>
      <c r="R20" s="9"/>
      <c r="S20" s="7"/>
    </row>
    <row r="21" spans="1:19" ht="42.75" customHeight="1" x14ac:dyDescent="0.2">
      <c r="A21" s="163" t="s">
        <v>155</v>
      </c>
      <c r="B21" s="79" t="s">
        <v>118</v>
      </c>
      <c r="C21" s="82" t="s">
        <v>194</v>
      </c>
      <c r="D21" s="63" t="s">
        <v>240</v>
      </c>
      <c r="E21" s="50" t="s">
        <v>182</v>
      </c>
      <c r="F21" s="81">
        <v>13.41</v>
      </c>
      <c r="G21" s="172">
        <v>557.20000000000005</v>
      </c>
      <c r="H21" s="84">
        <f>G21*1.2572</f>
        <v>700.51184000000012</v>
      </c>
      <c r="I21" s="84">
        <f t="shared" si="2"/>
        <v>9393.8637744000025</v>
      </c>
      <c r="J21" s="16"/>
      <c r="K21" s="6"/>
      <c r="L21" s="7"/>
      <c r="M21" s="6"/>
      <c r="N21" s="8"/>
      <c r="O21" s="11"/>
      <c r="P21" s="12"/>
      <c r="Q21" s="7"/>
      <c r="R21" s="9"/>
      <c r="S21" s="7"/>
    </row>
    <row r="22" spans="1:19" ht="50.25" customHeight="1" x14ac:dyDescent="0.2">
      <c r="A22" s="163" t="s">
        <v>196</v>
      </c>
      <c r="B22" s="79" t="s">
        <v>118</v>
      </c>
      <c r="C22" s="80" t="s">
        <v>63</v>
      </c>
      <c r="D22" s="85" t="s">
        <v>241</v>
      </c>
      <c r="E22" s="50" t="s">
        <v>19</v>
      </c>
      <c r="F22" s="81">
        <v>101.58</v>
      </c>
      <c r="G22" s="172">
        <v>67.78</v>
      </c>
      <c r="H22" s="84">
        <f t="shared" ref="H22:H23" si="4">G22*1.2572</f>
        <v>85.21301600000001</v>
      </c>
      <c r="I22" s="84">
        <f t="shared" si="2"/>
        <v>8655.9381652800002</v>
      </c>
      <c r="J22" s="16"/>
      <c r="K22" s="6"/>
      <c r="L22" s="7"/>
      <c r="M22" s="6"/>
      <c r="N22" s="8"/>
      <c r="O22" s="11"/>
      <c r="P22" s="12"/>
      <c r="Q22" s="7"/>
      <c r="R22" s="9"/>
      <c r="S22" s="7"/>
    </row>
    <row r="23" spans="1:19" ht="33.75" customHeight="1" x14ac:dyDescent="0.2">
      <c r="A23" s="163" t="s">
        <v>197</v>
      </c>
      <c r="B23" s="79" t="s">
        <v>118</v>
      </c>
      <c r="C23" s="80" t="s">
        <v>64</v>
      </c>
      <c r="D23" s="85" t="s">
        <v>242</v>
      </c>
      <c r="E23" s="50" t="s">
        <v>19</v>
      </c>
      <c r="F23" s="81">
        <v>38.450000000000003</v>
      </c>
      <c r="G23" s="172">
        <v>128.27000000000001</v>
      </c>
      <c r="H23" s="84">
        <f t="shared" si="4"/>
        <v>161.26104400000003</v>
      </c>
      <c r="I23" s="84">
        <f t="shared" si="2"/>
        <v>6200.4871418000012</v>
      </c>
      <c r="J23" s="16"/>
      <c r="K23" s="6"/>
      <c r="L23" s="7"/>
      <c r="M23" s="6"/>
      <c r="N23" s="8"/>
      <c r="O23" s="11"/>
      <c r="P23" s="12"/>
      <c r="Q23" s="7"/>
      <c r="R23" s="9"/>
      <c r="S23" s="7"/>
    </row>
    <row r="24" spans="1:19" ht="24.75" customHeight="1" x14ac:dyDescent="0.2">
      <c r="A24" s="78"/>
      <c r="B24" s="79"/>
      <c r="C24" s="80"/>
      <c r="D24" s="85"/>
      <c r="E24" s="50"/>
      <c r="F24" s="81"/>
      <c r="G24" s="82"/>
      <c r="H24" s="117" t="s">
        <v>37</v>
      </c>
      <c r="I24" s="118">
        <f>SUM(I16:K23)</f>
        <v>38807.564654320006</v>
      </c>
      <c r="J24" s="16"/>
      <c r="K24" s="6"/>
      <c r="L24" s="7"/>
      <c r="M24" s="6"/>
      <c r="N24" s="8"/>
      <c r="O24" s="11"/>
      <c r="P24" s="12"/>
      <c r="Q24" s="7"/>
      <c r="R24" s="9"/>
      <c r="S24" s="7"/>
    </row>
    <row r="25" spans="1:19" ht="23.25" customHeight="1" x14ac:dyDescent="0.2">
      <c r="A25" s="111" t="s">
        <v>31</v>
      </c>
      <c r="B25" s="112"/>
      <c r="C25" s="113"/>
      <c r="D25" s="95" t="s">
        <v>136</v>
      </c>
      <c r="E25" s="36"/>
      <c r="F25" s="37"/>
      <c r="G25" s="114"/>
      <c r="H25" s="115"/>
      <c r="I25" s="116"/>
      <c r="J25" s="16"/>
      <c r="K25" s="6"/>
      <c r="L25" s="7"/>
      <c r="M25" s="6"/>
      <c r="N25" s="8"/>
      <c r="O25" s="11"/>
      <c r="P25" s="12"/>
      <c r="Q25" s="7"/>
      <c r="R25" s="9"/>
      <c r="S25" s="7"/>
    </row>
    <row r="26" spans="1:19" ht="32.25" customHeight="1" x14ac:dyDescent="0.2">
      <c r="A26" s="177" t="s">
        <v>29</v>
      </c>
      <c r="B26" s="79" t="s">
        <v>118</v>
      </c>
      <c r="C26" s="82" t="s">
        <v>135</v>
      </c>
      <c r="D26" s="63" t="s">
        <v>243</v>
      </c>
      <c r="E26" s="50" t="s">
        <v>19</v>
      </c>
      <c r="F26" s="81">
        <v>15.2</v>
      </c>
      <c r="G26" s="82">
        <v>60.9</v>
      </c>
      <c r="H26" s="83">
        <f>G26*1.2572</f>
        <v>76.563479999999998</v>
      </c>
      <c r="I26" s="84">
        <f>H26*F26</f>
        <v>1163.7648959999999</v>
      </c>
      <c r="J26" s="16"/>
      <c r="K26" s="6"/>
      <c r="L26" s="7"/>
      <c r="M26" s="6"/>
      <c r="N26" s="8"/>
      <c r="O26" s="11"/>
      <c r="P26" s="12"/>
      <c r="Q26" s="7"/>
      <c r="R26" s="9"/>
      <c r="S26" s="7"/>
    </row>
    <row r="27" spans="1:19" ht="50.45" customHeight="1" x14ac:dyDescent="0.2">
      <c r="A27" s="177" t="s">
        <v>36</v>
      </c>
      <c r="B27" s="79" t="s">
        <v>118</v>
      </c>
      <c r="C27" s="80" t="s">
        <v>65</v>
      </c>
      <c r="D27" s="85" t="s">
        <v>244</v>
      </c>
      <c r="E27" s="50" t="s">
        <v>19</v>
      </c>
      <c r="F27" s="81">
        <v>280</v>
      </c>
      <c r="G27" s="79">
        <v>9.4600000000000009</v>
      </c>
      <c r="H27" s="83">
        <f t="shared" ref="H27:H46" si="5">G27*1.2572</f>
        <v>11.893112000000002</v>
      </c>
      <c r="I27" s="84">
        <f t="shared" ref="I27:I76" si="6">H27*F27</f>
        <v>3330.0713600000008</v>
      </c>
      <c r="J27" s="16"/>
      <c r="K27" s="6"/>
      <c r="L27" s="7"/>
      <c r="M27" s="6"/>
      <c r="N27" s="8"/>
      <c r="O27" s="11"/>
      <c r="P27" s="12"/>
      <c r="Q27" s="7"/>
      <c r="R27" s="9"/>
      <c r="S27" s="7"/>
    </row>
    <row r="28" spans="1:19" ht="69" customHeight="1" x14ac:dyDescent="0.2">
      <c r="A28" s="177" t="s">
        <v>95</v>
      </c>
      <c r="B28" s="79" t="s">
        <v>118</v>
      </c>
      <c r="C28" s="82" t="s">
        <v>111</v>
      </c>
      <c r="D28" s="63" t="s">
        <v>245</v>
      </c>
      <c r="E28" s="50" t="s">
        <v>19</v>
      </c>
      <c r="F28" s="81">
        <v>280</v>
      </c>
      <c r="G28" s="82">
        <v>32.43</v>
      </c>
      <c r="H28" s="83">
        <f t="shared" si="5"/>
        <v>40.770996000000004</v>
      </c>
      <c r="I28" s="84">
        <f t="shared" si="6"/>
        <v>11415.87888</v>
      </c>
      <c r="J28" s="16"/>
      <c r="K28" s="6"/>
      <c r="L28" s="7"/>
      <c r="M28" s="6"/>
      <c r="N28" s="8"/>
      <c r="O28" s="11"/>
      <c r="P28" s="12"/>
      <c r="Q28" s="7"/>
      <c r="R28" s="9"/>
      <c r="S28" s="7"/>
    </row>
    <row r="29" spans="1:19" ht="50.45" customHeight="1" x14ac:dyDescent="0.2">
      <c r="A29" s="177" t="s">
        <v>96</v>
      </c>
      <c r="B29" s="79" t="s">
        <v>118</v>
      </c>
      <c r="C29" s="80" t="s">
        <v>66</v>
      </c>
      <c r="D29" s="85" t="s">
        <v>246</v>
      </c>
      <c r="E29" s="50" t="s">
        <v>19</v>
      </c>
      <c r="F29" s="81">
        <v>332.74</v>
      </c>
      <c r="G29" s="79">
        <v>29.19</v>
      </c>
      <c r="H29" s="83">
        <f t="shared" si="5"/>
        <v>36.697668000000007</v>
      </c>
      <c r="I29" s="84">
        <f t="shared" si="6"/>
        <v>12210.782050320002</v>
      </c>
      <c r="J29" s="16"/>
      <c r="K29" s="6"/>
      <c r="L29" s="7"/>
      <c r="M29" s="6"/>
      <c r="N29" s="8"/>
      <c r="O29" s="11"/>
      <c r="P29" s="12"/>
      <c r="Q29" s="7"/>
      <c r="R29" s="9"/>
      <c r="S29" s="7"/>
    </row>
    <row r="30" spans="1:19" ht="62.25" customHeight="1" x14ac:dyDescent="0.2">
      <c r="A30" s="177" t="s">
        <v>120</v>
      </c>
      <c r="B30" s="79" t="s">
        <v>118</v>
      </c>
      <c r="C30" s="82" t="s">
        <v>218</v>
      </c>
      <c r="D30" s="63" t="s">
        <v>219</v>
      </c>
      <c r="E30" s="86" t="s">
        <v>19</v>
      </c>
      <c r="F30" s="81">
        <v>332.74</v>
      </c>
      <c r="G30" s="79">
        <v>6.43</v>
      </c>
      <c r="H30" s="83">
        <f t="shared" si="5"/>
        <v>8.0837959999999995</v>
      </c>
      <c r="I30" s="84">
        <f t="shared" si="6"/>
        <v>2689.8022810399998</v>
      </c>
      <c r="J30" s="16"/>
      <c r="K30" s="6"/>
      <c r="L30" s="7"/>
      <c r="M30" s="6"/>
      <c r="N30" s="8"/>
      <c r="O30" s="11"/>
      <c r="P30" s="12"/>
      <c r="Q30" s="7"/>
      <c r="R30" s="9"/>
      <c r="S30" s="7"/>
    </row>
    <row r="31" spans="1:19" ht="54" customHeight="1" x14ac:dyDescent="0.2">
      <c r="A31" s="177" t="s">
        <v>121</v>
      </c>
      <c r="B31" s="79" t="s">
        <v>118</v>
      </c>
      <c r="C31" s="80" t="s">
        <v>67</v>
      </c>
      <c r="D31" s="85" t="s">
        <v>247</v>
      </c>
      <c r="E31" s="50" t="s">
        <v>19</v>
      </c>
      <c r="F31" s="81">
        <v>24.32</v>
      </c>
      <c r="G31" s="82">
        <v>99.36</v>
      </c>
      <c r="H31" s="83">
        <f t="shared" si="5"/>
        <v>124.91539200000001</v>
      </c>
      <c r="I31" s="84">
        <f t="shared" si="6"/>
        <v>3037.9423334400003</v>
      </c>
      <c r="J31" s="16"/>
      <c r="K31" s="6"/>
      <c r="L31" s="7"/>
      <c r="M31" s="6"/>
      <c r="N31" s="8"/>
      <c r="O31" s="11"/>
      <c r="P31" s="12"/>
      <c r="Q31" s="7"/>
      <c r="R31" s="9"/>
      <c r="S31" s="7"/>
    </row>
    <row r="32" spans="1:19" ht="60.6" customHeight="1" x14ac:dyDescent="0.2">
      <c r="A32" s="177" t="s">
        <v>122</v>
      </c>
      <c r="B32" s="79" t="s">
        <v>118</v>
      </c>
      <c r="C32" s="80" t="s">
        <v>68</v>
      </c>
      <c r="D32" s="80" t="s">
        <v>69</v>
      </c>
      <c r="E32" s="50" t="s">
        <v>19</v>
      </c>
      <c r="F32" s="81">
        <v>38.450000000000003</v>
      </c>
      <c r="G32" s="82">
        <v>70.33</v>
      </c>
      <c r="H32" s="83">
        <f t="shared" si="5"/>
        <v>88.418876000000012</v>
      </c>
      <c r="I32" s="84">
        <f t="shared" si="6"/>
        <v>3399.7057822000006</v>
      </c>
      <c r="J32" s="16"/>
      <c r="K32" s="6"/>
      <c r="L32" s="7"/>
      <c r="M32" s="6"/>
      <c r="N32" s="8"/>
      <c r="O32" s="11"/>
      <c r="P32" s="12"/>
      <c r="Q32" s="7"/>
      <c r="R32" s="9"/>
      <c r="S32" s="7"/>
    </row>
    <row r="33" spans="1:19" ht="63.75" customHeight="1" x14ac:dyDescent="0.2">
      <c r="A33" s="177" t="s">
        <v>123</v>
      </c>
      <c r="B33" s="79"/>
      <c r="C33" s="80" t="s">
        <v>175</v>
      </c>
      <c r="D33" s="80" t="s">
        <v>248</v>
      </c>
      <c r="E33" s="50" t="s">
        <v>21</v>
      </c>
      <c r="F33" s="81">
        <v>25.66</v>
      </c>
      <c r="G33" s="82">
        <v>12.3</v>
      </c>
      <c r="H33" s="83">
        <f t="shared" si="5"/>
        <v>15.463560000000003</v>
      </c>
      <c r="I33" s="84">
        <f t="shared" si="6"/>
        <v>396.79494960000005</v>
      </c>
      <c r="J33" s="16"/>
      <c r="K33" s="6"/>
      <c r="L33" s="7"/>
      <c r="M33" s="6"/>
      <c r="N33" s="8"/>
      <c r="O33" s="11"/>
      <c r="P33" s="12"/>
      <c r="Q33" s="7"/>
      <c r="R33" s="9"/>
      <c r="S33" s="7"/>
    </row>
    <row r="34" spans="1:19" ht="60.6" customHeight="1" x14ac:dyDescent="0.2">
      <c r="A34" s="177" t="s">
        <v>124</v>
      </c>
      <c r="B34" s="79"/>
      <c r="C34" s="80" t="s">
        <v>119</v>
      </c>
      <c r="D34" s="80" t="s">
        <v>177</v>
      </c>
      <c r="E34" s="50" t="s">
        <v>19</v>
      </c>
      <c r="F34" s="81">
        <v>0.67</v>
      </c>
      <c r="G34" s="82">
        <v>322.52</v>
      </c>
      <c r="H34" s="83">
        <f t="shared" si="5"/>
        <v>405.47214400000001</v>
      </c>
      <c r="I34" s="84">
        <f t="shared" si="6"/>
        <v>271.66633648000004</v>
      </c>
      <c r="J34" s="16"/>
      <c r="K34" s="6"/>
      <c r="L34" s="7"/>
      <c r="M34" s="6"/>
      <c r="N34" s="8"/>
      <c r="O34" s="11"/>
      <c r="P34" s="12"/>
      <c r="Q34" s="7"/>
      <c r="R34" s="9"/>
      <c r="S34" s="7"/>
    </row>
    <row r="35" spans="1:19" ht="60.6" customHeight="1" x14ac:dyDescent="0.2">
      <c r="A35" s="177" t="s">
        <v>125</v>
      </c>
      <c r="B35" s="79"/>
      <c r="C35" s="80" t="s">
        <v>199</v>
      </c>
      <c r="D35" s="80" t="s">
        <v>200</v>
      </c>
      <c r="E35" s="50" t="s">
        <v>92</v>
      </c>
      <c r="F35" s="81">
        <v>3</v>
      </c>
      <c r="G35" s="82">
        <v>102.68</v>
      </c>
      <c r="H35" s="83">
        <f t="shared" si="5"/>
        <v>129.08929600000002</v>
      </c>
      <c r="I35" s="84">
        <f t="shared" si="6"/>
        <v>387.26788800000008</v>
      </c>
      <c r="J35" s="16"/>
      <c r="K35" s="6"/>
      <c r="L35" s="7"/>
      <c r="M35" s="6"/>
      <c r="N35" s="8"/>
      <c r="O35" s="11"/>
      <c r="P35" s="12"/>
      <c r="Q35" s="7"/>
      <c r="R35" s="9"/>
      <c r="S35" s="7"/>
    </row>
    <row r="36" spans="1:19" ht="59.25" customHeight="1" x14ac:dyDescent="0.2">
      <c r="A36" s="177" t="s">
        <v>126</v>
      </c>
      <c r="B36" s="79" t="s">
        <v>118</v>
      </c>
      <c r="C36" s="82" t="s">
        <v>112</v>
      </c>
      <c r="D36" s="63" t="s">
        <v>113</v>
      </c>
      <c r="E36" s="50" t="s">
        <v>92</v>
      </c>
      <c r="F36" s="81">
        <v>3</v>
      </c>
      <c r="G36" s="71">
        <v>1091.1400000000001</v>
      </c>
      <c r="H36" s="83">
        <f t="shared" si="5"/>
        <v>1371.7812080000003</v>
      </c>
      <c r="I36" s="84">
        <f t="shared" si="6"/>
        <v>4115.343624000001</v>
      </c>
      <c r="J36" s="16"/>
      <c r="K36" s="6"/>
      <c r="L36" s="7"/>
      <c r="M36" s="6"/>
      <c r="N36" s="8"/>
      <c r="O36" s="11"/>
      <c r="P36" s="12"/>
      <c r="Q36" s="7"/>
      <c r="R36" s="9"/>
      <c r="S36" s="7"/>
    </row>
    <row r="37" spans="1:19" ht="59.25" customHeight="1" x14ac:dyDescent="0.2">
      <c r="A37" s="177" t="s">
        <v>127</v>
      </c>
      <c r="B37" s="79" t="s">
        <v>118</v>
      </c>
      <c r="C37" s="82" t="s">
        <v>152</v>
      </c>
      <c r="D37" s="63" t="s">
        <v>249</v>
      </c>
      <c r="E37" s="40" t="s">
        <v>19</v>
      </c>
      <c r="F37" s="120">
        <v>11.34</v>
      </c>
      <c r="G37" s="82">
        <v>22.87</v>
      </c>
      <c r="H37" s="83">
        <f t="shared" si="5"/>
        <v>28.752164000000004</v>
      </c>
      <c r="I37" s="84">
        <f t="shared" si="6"/>
        <v>326.04953976000002</v>
      </c>
      <c r="J37" s="16"/>
      <c r="K37" s="6"/>
      <c r="L37" s="7"/>
      <c r="M37" s="6"/>
      <c r="N37" s="8"/>
      <c r="O37" s="11"/>
      <c r="P37" s="12"/>
      <c r="Q37" s="7"/>
      <c r="R37" s="9"/>
      <c r="S37" s="7"/>
    </row>
    <row r="38" spans="1:19" ht="50.45" customHeight="1" x14ac:dyDescent="0.2">
      <c r="A38" s="177" t="s">
        <v>128</v>
      </c>
      <c r="B38" s="79" t="s">
        <v>118</v>
      </c>
      <c r="C38" s="80" t="s">
        <v>70</v>
      </c>
      <c r="D38" s="85" t="s">
        <v>50</v>
      </c>
      <c r="E38" s="50" t="s">
        <v>19</v>
      </c>
      <c r="F38" s="81">
        <v>2.5</v>
      </c>
      <c r="G38" s="82">
        <v>480.75</v>
      </c>
      <c r="H38" s="83">
        <f t="shared" si="5"/>
        <v>604.39890000000003</v>
      </c>
      <c r="I38" s="84">
        <f t="shared" si="6"/>
        <v>1510.9972500000001</v>
      </c>
      <c r="J38" s="16"/>
      <c r="K38" s="6"/>
      <c r="L38" s="7"/>
      <c r="M38" s="6"/>
      <c r="N38" s="8"/>
      <c r="O38" s="11"/>
      <c r="P38" s="12"/>
      <c r="Q38" s="7"/>
      <c r="R38" s="9"/>
      <c r="S38" s="7"/>
    </row>
    <row r="39" spans="1:19" ht="50.45" customHeight="1" x14ac:dyDescent="0.2">
      <c r="A39" s="78"/>
      <c r="B39" s="79"/>
      <c r="C39" s="80"/>
      <c r="D39" s="85"/>
      <c r="E39" s="50"/>
      <c r="F39" s="81"/>
      <c r="G39" s="82"/>
      <c r="H39" s="83" t="s">
        <v>37</v>
      </c>
      <c r="I39" s="118">
        <f>SUM(I26:I38)</f>
        <v>44256.067170840004</v>
      </c>
      <c r="J39" s="16"/>
      <c r="K39" s="6"/>
      <c r="L39" s="7"/>
      <c r="M39" s="6"/>
      <c r="N39" s="8"/>
      <c r="O39" s="11"/>
      <c r="P39" s="12"/>
      <c r="Q39" s="7"/>
      <c r="R39" s="9"/>
      <c r="S39" s="7"/>
    </row>
    <row r="40" spans="1:19" ht="23.25" customHeight="1" x14ac:dyDescent="0.2">
      <c r="A40" s="101" t="s">
        <v>138</v>
      </c>
      <c r="B40" s="102"/>
      <c r="C40" s="110"/>
      <c r="D40" s="170" t="s">
        <v>179</v>
      </c>
      <c r="E40" s="34"/>
      <c r="F40" s="103"/>
      <c r="G40" s="104"/>
      <c r="H40" s="105"/>
      <c r="I40" s="106"/>
      <c r="J40" s="16"/>
      <c r="K40" s="6"/>
      <c r="L40" s="7"/>
      <c r="M40" s="6"/>
      <c r="N40" s="8"/>
      <c r="O40" s="11"/>
      <c r="P40" s="12"/>
      <c r="Q40" s="7"/>
      <c r="R40" s="9"/>
      <c r="S40" s="7"/>
    </row>
    <row r="41" spans="1:19" ht="74.25" customHeight="1" x14ac:dyDescent="0.2">
      <c r="A41" s="177" t="s">
        <v>93</v>
      </c>
      <c r="B41" s="166" t="s">
        <v>118</v>
      </c>
      <c r="C41" s="167" t="s">
        <v>180</v>
      </c>
      <c r="D41" s="171" t="s">
        <v>262</v>
      </c>
      <c r="E41" s="50" t="s">
        <v>19</v>
      </c>
      <c r="F41" s="81">
        <v>38.450000000000003</v>
      </c>
      <c r="G41" s="168">
        <v>23.29</v>
      </c>
      <c r="H41" s="176">
        <f>G41*1.2572</f>
        <v>29.280188000000003</v>
      </c>
      <c r="I41" s="169">
        <f>H41*F41</f>
        <v>1125.8232286000002</v>
      </c>
      <c r="J41" s="16"/>
      <c r="K41" s="6"/>
      <c r="L41" s="7"/>
      <c r="M41" s="6"/>
      <c r="N41" s="8"/>
      <c r="O41" s="11"/>
      <c r="P41" s="12"/>
      <c r="Q41" s="7"/>
      <c r="R41" s="9"/>
      <c r="S41" s="7"/>
    </row>
    <row r="42" spans="1:19" ht="58.5" customHeight="1" x14ac:dyDescent="0.2">
      <c r="A42" s="177" t="s">
        <v>94</v>
      </c>
      <c r="B42" s="166" t="s">
        <v>118</v>
      </c>
      <c r="C42" s="167" t="s">
        <v>181</v>
      </c>
      <c r="D42" s="171" t="s">
        <v>261</v>
      </c>
      <c r="E42" s="50" t="s">
        <v>182</v>
      </c>
      <c r="F42" s="81">
        <v>211.5</v>
      </c>
      <c r="G42" s="168">
        <v>25.24</v>
      </c>
      <c r="H42" s="176">
        <f t="shared" ref="H42:H44" si="7">G42*1.2572</f>
        <v>31.731728</v>
      </c>
      <c r="I42" s="169">
        <f t="shared" ref="I42:I44" si="8">H42*F42</f>
        <v>6711.2604719999999</v>
      </c>
      <c r="J42" s="16"/>
      <c r="K42" s="6"/>
      <c r="L42" s="7"/>
      <c r="M42" s="6"/>
      <c r="N42" s="8"/>
      <c r="O42" s="11"/>
      <c r="P42" s="12"/>
      <c r="Q42" s="7"/>
      <c r="R42" s="9"/>
      <c r="S42" s="7"/>
    </row>
    <row r="43" spans="1:19" ht="54.75" customHeight="1" x14ac:dyDescent="0.2">
      <c r="A43" s="177" t="s">
        <v>100</v>
      </c>
      <c r="B43" s="166" t="s">
        <v>118</v>
      </c>
      <c r="C43" s="167" t="s">
        <v>185</v>
      </c>
      <c r="D43" s="171" t="s">
        <v>260</v>
      </c>
      <c r="E43" s="50" t="s">
        <v>19</v>
      </c>
      <c r="F43" s="81">
        <v>38.450000000000003</v>
      </c>
      <c r="G43" s="168">
        <v>91.84</v>
      </c>
      <c r="H43" s="176">
        <f t="shared" si="7"/>
        <v>115.46124800000001</v>
      </c>
      <c r="I43" s="169">
        <f t="shared" si="8"/>
        <v>4439.484985600001</v>
      </c>
      <c r="J43" s="16"/>
      <c r="K43" s="6"/>
      <c r="L43" s="7"/>
      <c r="M43" s="6"/>
      <c r="N43" s="8"/>
      <c r="O43" s="11"/>
      <c r="P43" s="12"/>
      <c r="Q43" s="7"/>
      <c r="R43" s="9"/>
      <c r="S43" s="7"/>
    </row>
    <row r="44" spans="1:19" ht="44.25" customHeight="1" x14ac:dyDescent="0.2">
      <c r="A44" s="177" t="s">
        <v>99</v>
      </c>
      <c r="B44" s="166" t="s">
        <v>118</v>
      </c>
      <c r="C44" s="80" t="s">
        <v>203</v>
      </c>
      <c r="D44" s="85" t="s">
        <v>204</v>
      </c>
      <c r="E44" s="86" t="s">
        <v>92</v>
      </c>
      <c r="F44" s="87">
        <v>1</v>
      </c>
      <c r="G44" s="82">
        <v>361.55</v>
      </c>
      <c r="H44" s="176">
        <f t="shared" si="7"/>
        <v>454.54066000000006</v>
      </c>
      <c r="I44" s="169">
        <f t="shared" si="8"/>
        <v>454.54066000000006</v>
      </c>
      <c r="J44" s="16"/>
      <c r="K44" s="6"/>
      <c r="L44" s="7"/>
      <c r="M44" s="6"/>
      <c r="N44" s="8"/>
      <c r="O44" s="11"/>
      <c r="P44" s="12"/>
      <c r="Q44" s="7"/>
      <c r="R44" s="9"/>
      <c r="S44" s="7"/>
    </row>
    <row r="45" spans="1:19" ht="48" customHeight="1" x14ac:dyDescent="0.2">
      <c r="A45" s="177" t="s">
        <v>101</v>
      </c>
      <c r="B45" s="166" t="s">
        <v>118</v>
      </c>
      <c r="C45" s="80" t="s">
        <v>62</v>
      </c>
      <c r="D45" s="80" t="s">
        <v>259</v>
      </c>
      <c r="E45" s="90" t="s">
        <v>21</v>
      </c>
      <c r="F45" s="91">
        <v>57.45</v>
      </c>
      <c r="G45" s="82">
        <v>69.69</v>
      </c>
      <c r="H45" s="83">
        <f t="shared" si="5"/>
        <v>87.61426800000001</v>
      </c>
      <c r="I45" s="84">
        <f t="shared" ref="I45:I46" si="9">H45*F45</f>
        <v>5033.4396966000004</v>
      </c>
      <c r="J45" s="16"/>
      <c r="K45" s="6"/>
      <c r="L45" s="7"/>
      <c r="M45" s="6"/>
      <c r="N45" s="8"/>
      <c r="O45" s="11"/>
      <c r="P45" s="12"/>
      <c r="Q45" s="7"/>
      <c r="R45" s="9"/>
      <c r="S45" s="7"/>
    </row>
    <row r="46" spans="1:19" ht="37.5" customHeight="1" x14ac:dyDescent="0.2">
      <c r="A46" s="177" t="s">
        <v>102</v>
      </c>
      <c r="B46" s="166" t="s">
        <v>118</v>
      </c>
      <c r="C46" s="80" t="s">
        <v>201</v>
      </c>
      <c r="D46" s="85" t="s">
        <v>202</v>
      </c>
      <c r="E46" s="86" t="s">
        <v>21</v>
      </c>
      <c r="F46" s="87">
        <v>8.1999999999999993</v>
      </c>
      <c r="G46" s="82">
        <v>48.59</v>
      </c>
      <c r="H46" s="83">
        <f t="shared" si="5"/>
        <v>61.087348000000006</v>
      </c>
      <c r="I46" s="84">
        <f t="shared" si="9"/>
        <v>500.9162536</v>
      </c>
      <c r="J46" s="16"/>
      <c r="K46" s="6"/>
      <c r="L46" s="7"/>
      <c r="M46" s="6"/>
      <c r="N46" s="8"/>
      <c r="O46" s="11"/>
      <c r="P46" s="12"/>
      <c r="Q46" s="7"/>
      <c r="R46" s="9"/>
      <c r="S46" s="7"/>
    </row>
    <row r="47" spans="1:19" ht="21" customHeight="1" x14ac:dyDescent="0.2">
      <c r="A47" s="78"/>
      <c r="B47" s="89"/>
      <c r="C47" s="80"/>
      <c r="D47" s="85"/>
      <c r="E47" s="86"/>
      <c r="F47" s="87"/>
      <c r="G47" s="82"/>
      <c r="H47" s="117" t="s">
        <v>37</v>
      </c>
      <c r="I47" s="118">
        <f>SUM(I41:I46)</f>
        <v>18265.465296400002</v>
      </c>
      <c r="J47" s="16"/>
      <c r="K47" s="6"/>
      <c r="L47" s="7"/>
      <c r="M47" s="6"/>
      <c r="N47" s="8"/>
      <c r="O47" s="11"/>
      <c r="P47" s="12"/>
      <c r="Q47" s="7"/>
      <c r="R47" s="9"/>
      <c r="S47" s="7"/>
    </row>
    <row r="48" spans="1:19" ht="25.5" customHeight="1" x14ac:dyDescent="0.2">
      <c r="A48" s="101" t="s">
        <v>139</v>
      </c>
      <c r="B48" s="102"/>
      <c r="C48" s="110"/>
      <c r="D48" s="95" t="s">
        <v>137</v>
      </c>
      <c r="E48" s="34"/>
      <c r="F48" s="103"/>
      <c r="G48" s="104"/>
      <c r="H48" s="105"/>
      <c r="I48" s="106"/>
      <c r="J48" s="16"/>
      <c r="K48" s="6"/>
      <c r="L48" s="7"/>
      <c r="M48" s="6"/>
      <c r="N48" s="8"/>
      <c r="O48" s="11"/>
      <c r="P48" s="12"/>
      <c r="Q48" s="7"/>
      <c r="R48" s="9"/>
      <c r="S48" s="7"/>
    </row>
    <row r="49" spans="1:19" ht="58.5" customHeight="1" x14ac:dyDescent="0.2">
      <c r="A49" s="177" t="s">
        <v>104</v>
      </c>
      <c r="B49" s="79" t="s">
        <v>118</v>
      </c>
      <c r="C49" s="80" t="s">
        <v>71</v>
      </c>
      <c r="D49" s="85" t="s">
        <v>51</v>
      </c>
      <c r="E49" s="50" t="s">
        <v>10</v>
      </c>
      <c r="F49" s="81">
        <v>5</v>
      </c>
      <c r="G49" s="82">
        <v>137.85</v>
      </c>
      <c r="H49" s="83">
        <f>G49*1.2572</f>
        <v>173.30502000000001</v>
      </c>
      <c r="I49" s="84">
        <f t="shared" si="6"/>
        <v>866.52510000000007</v>
      </c>
      <c r="J49" s="16"/>
      <c r="K49" s="6"/>
      <c r="L49" s="7"/>
      <c r="M49" s="6"/>
      <c r="N49" s="8"/>
      <c r="O49" s="11"/>
      <c r="P49" s="12"/>
      <c r="Q49" s="7"/>
      <c r="R49" s="9"/>
      <c r="S49" s="7"/>
    </row>
    <row r="50" spans="1:19" ht="84" customHeight="1" x14ac:dyDescent="0.2">
      <c r="A50" s="177" t="s">
        <v>105</v>
      </c>
      <c r="B50" s="79" t="s">
        <v>118</v>
      </c>
      <c r="C50" s="80" t="s">
        <v>72</v>
      </c>
      <c r="D50" s="80" t="s">
        <v>52</v>
      </c>
      <c r="E50" s="50" t="s">
        <v>10</v>
      </c>
      <c r="F50" s="81">
        <v>2</v>
      </c>
      <c r="G50" s="71">
        <v>1084.6600000000001</v>
      </c>
      <c r="H50" s="83">
        <f t="shared" ref="H50:H76" si="10">G50*1.2572</f>
        <v>1363.6345520000002</v>
      </c>
      <c r="I50" s="84">
        <f t="shared" si="6"/>
        <v>2727.2691040000004</v>
      </c>
      <c r="J50" s="16"/>
      <c r="K50" s="6"/>
      <c r="L50" s="7"/>
      <c r="M50" s="6"/>
      <c r="N50" s="8"/>
      <c r="O50" s="11"/>
      <c r="P50" s="12"/>
      <c r="Q50" s="7"/>
      <c r="R50" s="9"/>
      <c r="S50" s="7"/>
    </row>
    <row r="51" spans="1:19" ht="27.75" customHeight="1" x14ac:dyDescent="0.2">
      <c r="A51" s="177" t="s">
        <v>106</v>
      </c>
      <c r="B51" s="79" t="s">
        <v>118</v>
      </c>
      <c r="C51" s="80" t="s">
        <v>73</v>
      </c>
      <c r="D51" s="79" t="s">
        <v>53</v>
      </c>
      <c r="E51" s="50" t="s">
        <v>10</v>
      </c>
      <c r="F51" s="81">
        <v>2</v>
      </c>
      <c r="G51" s="82">
        <v>186.04</v>
      </c>
      <c r="H51" s="83">
        <f t="shared" si="10"/>
        <v>233.889488</v>
      </c>
      <c r="I51" s="84">
        <f t="shared" si="6"/>
        <v>467.778976</v>
      </c>
      <c r="J51" s="16"/>
      <c r="K51" s="6"/>
      <c r="L51" s="7"/>
      <c r="M51" s="6"/>
      <c r="N51" s="8"/>
      <c r="O51" s="11"/>
      <c r="P51" s="12"/>
      <c r="Q51" s="7"/>
      <c r="R51" s="9"/>
      <c r="S51" s="7"/>
    </row>
    <row r="52" spans="1:19" ht="31.5" customHeight="1" x14ac:dyDescent="0.2">
      <c r="A52" s="177" t="s">
        <v>107</v>
      </c>
      <c r="B52" s="79" t="s">
        <v>118</v>
      </c>
      <c r="C52" s="80" t="s">
        <v>74</v>
      </c>
      <c r="D52" s="85" t="s">
        <v>54</v>
      </c>
      <c r="E52" s="50" t="s">
        <v>10</v>
      </c>
      <c r="F52" s="81">
        <v>2</v>
      </c>
      <c r="G52" s="82">
        <v>389.09</v>
      </c>
      <c r="H52" s="83">
        <f t="shared" si="10"/>
        <v>489.163948</v>
      </c>
      <c r="I52" s="84">
        <f t="shared" si="6"/>
        <v>978.32789600000001</v>
      </c>
      <c r="J52" s="16"/>
      <c r="K52" s="6"/>
      <c r="L52" s="7"/>
      <c r="M52" s="6"/>
      <c r="N52" s="8"/>
      <c r="O52" s="11"/>
      <c r="P52" s="12"/>
      <c r="Q52" s="7"/>
      <c r="R52" s="9"/>
      <c r="S52" s="7"/>
    </row>
    <row r="53" spans="1:19" ht="67.5" customHeight="1" x14ac:dyDescent="0.2">
      <c r="A53" s="177" t="s">
        <v>140</v>
      </c>
      <c r="B53" s="79" t="s">
        <v>118</v>
      </c>
      <c r="C53" s="80" t="s">
        <v>75</v>
      </c>
      <c r="D53" s="80" t="s">
        <v>55</v>
      </c>
      <c r="E53" s="50" t="s">
        <v>10</v>
      </c>
      <c r="F53" s="81">
        <v>4</v>
      </c>
      <c r="G53" s="82">
        <v>515.6</v>
      </c>
      <c r="H53" s="83">
        <f t="shared" si="10"/>
        <v>648.21232000000009</v>
      </c>
      <c r="I53" s="84">
        <f t="shared" si="6"/>
        <v>2592.8492800000004</v>
      </c>
      <c r="J53" s="16"/>
      <c r="K53" s="6"/>
      <c r="L53" s="7"/>
      <c r="M53" s="6"/>
      <c r="N53" s="8"/>
      <c r="O53" s="11"/>
      <c r="P53" s="12"/>
      <c r="Q53" s="7"/>
      <c r="R53" s="9"/>
      <c r="S53" s="7"/>
    </row>
    <row r="54" spans="1:19" ht="52.9" customHeight="1" x14ac:dyDescent="0.2">
      <c r="A54" s="177" t="s">
        <v>141</v>
      </c>
      <c r="B54" s="79" t="s">
        <v>118</v>
      </c>
      <c r="C54" s="80" t="s">
        <v>76</v>
      </c>
      <c r="D54" s="80" t="s">
        <v>77</v>
      </c>
      <c r="E54" s="86" t="s">
        <v>10</v>
      </c>
      <c r="F54" s="87">
        <v>8</v>
      </c>
      <c r="G54" s="82">
        <v>324.83999999999997</v>
      </c>
      <c r="H54" s="83">
        <f t="shared" si="10"/>
        <v>408.388848</v>
      </c>
      <c r="I54" s="84">
        <f t="shared" si="6"/>
        <v>3267.110784</v>
      </c>
      <c r="J54" s="16"/>
      <c r="K54" s="6"/>
      <c r="L54" s="7"/>
      <c r="M54" s="6"/>
      <c r="N54" s="8"/>
      <c r="O54" s="11"/>
      <c r="P54" s="12"/>
      <c r="Q54" s="7"/>
      <c r="R54" s="9"/>
      <c r="S54" s="7"/>
    </row>
    <row r="55" spans="1:19" ht="50.45" customHeight="1" x14ac:dyDescent="0.2">
      <c r="A55" s="177" t="s">
        <v>142</v>
      </c>
      <c r="B55" s="79" t="s">
        <v>118</v>
      </c>
      <c r="C55" s="80" t="s">
        <v>78</v>
      </c>
      <c r="D55" s="80" t="s">
        <v>79</v>
      </c>
      <c r="E55" s="86" t="s">
        <v>10</v>
      </c>
      <c r="F55" s="87">
        <v>4</v>
      </c>
      <c r="G55" s="82">
        <v>185.45</v>
      </c>
      <c r="H55" s="83">
        <f t="shared" si="10"/>
        <v>233.14774</v>
      </c>
      <c r="I55" s="84">
        <f t="shared" si="6"/>
        <v>932.59096</v>
      </c>
      <c r="J55" s="16"/>
      <c r="K55" s="6"/>
      <c r="L55" s="7"/>
      <c r="M55" s="6"/>
      <c r="N55" s="8"/>
      <c r="O55" s="11"/>
      <c r="P55" s="12"/>
      <c r="Q55" s="7"/>
      <c r="R55" s="9"/>
      <c r="S55" s="7"/>
    </row>
    <row r="56" spans="1:19" ht="50.45" customHeight="1" x14ac:dyDescent="0.2">
      <c r="A56" s="177" t="s">
        <v>143</v>
      </c>
      <c r="B56" s="79" t="s">
        <v>118</v>
      </c>
      <c r="C56" s="80" t="s">
        <v>80</v>
      </c>
      <c r="D56" s="88" t="s">
        <v>56</v>
      </c>
      <c r="E56" s="86" t="s">
        <v>10</v>
      </c>
      <c r="F56" s="87">
        <v>4</v>
      </c>
      <c r="G56" s="82">
        <v>265</v>
      </c>
      <c r="H56" s="83">
        <f t="shared" si="10"/>
        <v>333.15800000000002</v>
      </c>
      <c r="I56" s="84">
        <f t="shared" si="6"/>
        <v>1332.6320000000001</v>
      </c>
      <c r="J56" s="16"/>
      <c r="K56" s="6"/>
      <c r="L56" s="7"/>
      <c r="M56" s="6"/>
      <c r="N56" s="8"/>
      <c r="O56" s="11"/>
      <c r="P56" s="12"/>
      <c r="Q56" s="7"/>
      <c r="R56" s="9"/>
      <c r="S56" s="7"/>
    </row>
    <row r="57" spans="1:19" ht="21.75" customHeight="1" x14ac:dyDescent="0.2">
      <c r="A57" s="177" t="s">
        <v>144</v>
      </c>
      <c r="B57" s="79" t="s">
        <v>118</v>
      </c>
      <c r="C57" s="80" t="s">
        <v>255</v>
      </c>
      <c r="D57" s="88" t="s">
        <v>256</v>
      </c>
      <c r="E57" s="86" t="s">
        <v>92</v>
      </c>
      <c r="F57" s="87">
        <v>1</v>
      </c>
      <c r="G57" s="82">
        <v>141.97</v>
      </c>
      <c r="H57" s="83">
        <f t="shared" si="10"/>
        <v>178.48468400000002</v>
      </c>
      <c r="I57" s="84">
        <f t="shared" si="6"/>
        <v>178.48468400000002</v>
      </c>
      <c r="J57" s="16"/>
      <c r="K57" s="6"/>
      <c r="L57" s="7"/>
      <c r="M57" s="6"/>
      <c r="N57" s="8"/>
      <c r="O57" s="11"/>
      <c r="P57" s="12"/>
      <c r="Q57" s="7"/>
      <c r="R57" s="9"/>
      <c r="S57" s="7"/>
    </row>
    <row r="58" spans="1:19" ht="24.75" customHeight="1" x14ac:dyDescent="0.2">
      <c r="A58" s="177" t="s">
        <v>145</v>
      </c>
      <c r="B58" s="79" t="s">
        <v>118</v>
      </c>
      <c r="C58" s="80" t="s">
        <v>257</v>
      </c>
      <c r="D58" s="88" t="s">
        <v>258</v>
      </c>
      <c r="E58" s="86" t="s">
        <v>92</v>
      </c>
      <c r="F58" s="87">
        <v>2</v>
      </c>
      <c r="G58" s="82">
        <v>36.729999999999997</v>
      </c>
      <c r="H58" s="83">
        <f t="shared" si="10"/>
        <v>46.176955999999997</v>
      </c>
      <c r="I58" s="84">
        <f t="shared" si="6"/>
        <v>92.353911999999994</v>
      </c>
      <c r="J58" s="16"/>
      <c r="K58" s="6"/>
      <c r="L58" s="7"/>
      <c r="M58" s="6"/>
      <c r="N58" s="8"/>
      <c r="O58" s="11"/>
      <c r="P58" s="12"/>
      <c r="Q58" s="7"/>
      <c r="R58" s="9"/>
      <c r="S58" s="7"/>
    </row>
    <row r="59" spans="1:19" ht="30" customHeight="1" x14ac:dyDescent="0.2">
      <c r="A59" s="177" t="s">
        <v>146</v>
      </c>
      <c r="B59" s="79" t="s">
        <v>118</v>
      </c>
      <c r="C59" s="80" t="s">
        <v>81</v>
      </c>
      <c r="D59" s="85" t="s">
        <v>57</v>
      </c>
      <c r="E59" s="86" t="s">
        <v>10</v>
      </c>
      <c r="F59" s="81">
        <v>2</v>
      </c>
      <c r="G59" s="82">
        <v>71.59</v>
      </c>
      <c r="H59" s="83">
        <f t="shared" si="10"/>
        <v>90.002948000000018</v>
      </c>
      <c r="I59" s="84">
        <f t="shared" si="6"/>
        <v>180.00589600000004</v>
      </c>
      <c r="J59" s="16"/>
      <c r="K59" s="6"/>
      <c r="L59" s="7"/>
      <c r="M59" s="6"/>
      <c r="N59" s="8"/>
      <c r="O59" s="11"/>
      <c r="P59" s="12"/>
      <c r="Q59" s="7"/>
      <c r="R59" s="9"/>
      <c r="S59" s="7"/>
    </row>
    <row r="60" spans="1:19" ht="45" customHeight="1" x14ac:dyDescent="0.2">
      <c r="A60" s="177" t="s">
        <v>147</v>
      </c>
      <c r="B60" s="79" t="s">
        <v>118</v>
      </c>
      <c r="C60" s="80" t="s">
        <v>82</v>
      </c>
      <c r="D60" s="85" t="s">
        <v>58</v>
      </c>
      <c r="E60" s="86" t="s">
        <v>10</v>
      </c>
      <c r="F60" s="87">
        <v>4</v>
      </c>
      <c r="G60" s="82">
        <v>216.97</v>
      </c>
      <c r="H60" s="83">
        <f t="shared" si="10"/>
        <v>272.77468400000004</v>
      </c>
      <c r="I60" s="84">
        <f t="shared" si="6"/>
        <v>1091.0987360000001</v>
      </c>
      <c r="J60" s="16"/>
      <c r="K60" s="6"/>
      <c r="L60" s="7"/>
      <c r="M60" s="6"/>
      <c r="N60" s="8"/>
      <c r="O60" s="11"/>
      <c r="P60" s="12"/>
      <c r="Q60" s="7"/>
      <c r="R60" s="9"/>
      <c r="S60" s="7"/>
    </row>
    <row r="61" spans="1:19" ht="39.75" customHeight="1" x14ac:dyDescent="0.2">
      <c r="A61" s="177" t="s">
        <v>148</v>
      </c>
      <c r="B61" s="166" t="s">
        <v>118</v>
      </c>
      <c r="C61" s="167" t="s">
        <v>208</v>
      </c>
      <c r="D61" s="175" t="s">
        <v>209</v>
      </c>
      <c r="E61" s="50" t="s">
        <v>10</v>
      </c>
      <c r="F61" s="81">
        <v>2</v>
      </c>
      <c r="G61" s="168">
        <v>155.6</v>
      </c>
      <c r="H61" s="176">
        <f t="shared" si="10"/>
        <v>195.62032000000002</v>
      </c>
      <c r="I61" s="169">
        <f t="shared" si="6"/>
        <v>391.24064000000004</v>
      </c>
      <c r="J61" s="16"/>
      <c r="K61" s="6"/>
      <c r="L61" s="7"/>
      <c r="M61" s="6"/>
      <c r="N61" s="8"/>
      <c r="O61" s="11"/>
      <c r="P61" s="12"/>
      <c r="Q61" s="7"/>
      <c r="R61" s="9"/>
      <c r="S61" s="7"/>
    </row>
    <row r="62" spans="1:19" ht="50.45" customHeight="1" x14ac:dyDescent="0.2">
      <c r="A62" s="177" t="s">
        <v>149</v>
      </c>
      <c r="B62" s="79" t="s">
        <v>118</v>
      </c>
      <c r="C62" s="80" t="s">
        <v>83</v>
      </c>
      <c r="D62" s="85" t="s">
        <v>59</v>
      </c>
      <c r="E62" s="86" t="s">
        <v>10</v>
      </c>
      <c r="F62" s="87">
        <v>2</v>
      </c>
      <c r="G62" s="82">
        <v>723.91</v>
      </c>
      <c r="H62" s="83">
        <f t="shared" si="10"/>
        <v>910.09965199999999</v>
      </c>
      <c r="I62" s="84">
        <f t="shared" si="6"/>
        <v>1820.199304</v>
      </c>
      <c r="J62" s="16"/>
      <c r="K62" s="6"/>
      <c r="L62" s="7"/>
      <c r="M62" s="6"/>
      <c r="N62" s="8"/>
      <c r="O62" s="11"/>
      <c r="P62" s="12"/>
      <c r="Q62" s="7"/>
      <c r="R62" s="9"/>
      <c r="S62" s="7"/>
    </row>
    <row r="63" spans="1:19" ht="31.5" customHeight="1" x14ac:dyDescent="0.2">
      <c r="A63" s="177" t="s">
        <v>150</v>
      </c>
      <c r="B63" s="79" t="s">
        <v>118</v>
      </c>
      <c r="C63" s="80" t="s">
        <v>84</v>
      </c>
      <c r="D63" s="85" t="s">
        <v>60</v>
      </c>
      <c r="E63" s="86" t="s">
        <v>21</v>
      </c>
      <c r="F63" s="87">
        <v>6</v>
      </c>
      <c r="G63" s="82">
        <v>35.5</v>
      </c>
      <c r="H63" s="83">
        <f t="shared" si="10"/>
        <v>44.630600000000001</v>
      </c>
      <c r="I63" s="84">
        <f t="shared" si="6"/>
        <v>267.78359999999998</v>
      </c>
      <c r="J63" s="16"/>
      <c r="K63" s="6"/>
      <c r="L63" s="7"/>
      <c r="M63" s="6"/>
      <c r="N63" s="8"/>
      <c r="O63" s="11"/>
      <c r="P63" s="12"/>
      <c r="Q63" s="7"/>
      <c r="R63" s="9"/>
      <c r="S63" s="7"/>
    </row>
    <row r="64" spans="1:19" ht="33" customHeight="1" x14ac:dyDescent="0.2">
      <c r="A64" s="177" t="s">
        <v>221</v>
      </c>
      <c r="B64" s="79" t="s">
        <v>118</v>
      </c>
      <c r="C64" s="80" t="s">
        <v>85</v>
      </c>
      <c r="D64" s="85" t="s">
        <v>61</v>
      </c>
      <c r="E64" s="86" t="s">
        <v>10</v>
      </c>
      <c r="F64" s="87">
        <v>2</v>
      </c>
      <c r="G64" s="82">
        <v>53.98</v>
      </c>
      <c r="H64" s="83">
        <f t="shared" si="10"/>
        <v>67.863656000000006</v>
      </c>
      <c r="I64" s="84">
        <f t="shared" si="6"/>
        <v>135.72731200000001</v>
      </c>
      <c r="J64" s="16"/>
      <c r="K64" s="6"/>
      <c r="L64" s="7"/>
      <c r="M64" s="6"/>
      <c r="N64" s="8"/>
      <c r="O64" s="11"/>
      <c r="P64" s="12"/>
      <c r="Q64" s="7"/>
      <c r="R64" s="9"/>
      <c r="S64" s="7"/>
    </row>
    <row r="65" spans="1:19" ht="33" customHeight="1" x14ac:dyDescent="0.2">
      <c r="A65" s="177" t="s">
        <v>222</v>
      </c>
      <c r="B65" s="79" t="s">
        <v>118</v>
      </c>
      <c r="C65" s="82" t="s">
        <v>132</v>
      </c>
      <c r="D65" s="63" t="s">
        <v>133</v>
      </c>
      <c r="E65" s="99" t="s">
        <v>92</v>
      </c>
      <c r="F65" s="100">
        <v>2</v>
      </c>
      <c r="G65" s="82">
        <v>58.03</v>
      </c>
      <c r="H65" s="83">
        <f t="shared" si="10"/>
        <v>72.95531600000001</v>
      </c>
      <c r="I65" s="84">
        <f t="shared" si="6"/>
        <v>145.91063200000002</v>
      </c>
      <c r="J65" s="16"/>
      <c r="K65" s="6"/>
      <c r="L65" s="7"/>
      <c r="M65" s="6"/>
      <c r="N65" s="8"/>
      <c r="O65" s="11"/>
      <c r="P65" s="12"/>
      <c r="Q65" s="7"/>
      <c r="R65" s="9"/>
      <c r="S65" s="7"/>
    </row>
    <row r="66" spans="1:19" ht="27" customHeight="1" x14ac:dyDescent="0.2">
      <c r="A66" s="177" t="s">
        <v>223</v>
      </c>
      <c r="B66" s="79" t="s">
        <v>118</v>
      </c>
      <c r="C66" s="80" t="s">
        <v>86</v>
      </c>
      <c r="D66" s="80" t="s">
        <v>87</v>
      </c>
      <c r="E66" s="90" t="s">
        <v>10</v>
      </c>
      <c r="F66" s="91">
        <v>2</v>
      </c>
      <c r="G66" s="82">
        <v>66.83</v>
      </c>
      <c r="H66" s="83">
        <f t="shared" si="10"/>
        <v>84.018675999999999</v>
      </c>
      <c r="I66" s="84">
        <f t="shared" si="6"/>
        <v>168.037352</v>
      </c>
      <c r="J66" s="16"/>
      <c r="K66" s="6"/>
      <c r="L66" s="7"/>
      <c r="M66" s="6"/>
      <c r="N66" s="8"/>
      <c r="O66" s="11"/>
      <c r="P66" s="12"/>
      <c r="Q66" s="7"/>
      <c r="R66" s="9"/>
      <c r="S66" s="7"/>
    </row>
    <row r="67" spans="1:19" ht="24.75" customHeight="1" x14ac:dyDescent="0.2">
      <c r="A67" s="177" t="s">
        <v>224</v>
      </c>
      <c r="B67" s="79" t="s">
        <v>118</v>
      </c>
      <c r="C67" s="80" t="s">
        <v>88</v>
      </c>
      <c r="D67" s="80" t="s">
        <v>89</v>
      </c>
      <c r="E67" s="90" t="s">
        <v>10</v>
      </c>
      <c r="F67" s="91">
        <v>4</v>
      </c>
      <c r="G67" s="82">
        <v>105.39</v>
      </c>
      <c r="H67" s="83">
        <f t="shared" si="10"/>
        <v>132.496308</v>
      </c>
      <c r="I67" s="84">
        <f t="shared" si="6"/>
        <v>529.985232</v>
      </c>
      <c r="J67" s="16"/>
      <c r="K67" s="6"/>
      <c r="L67" s="7"/>
      <c r="M67" s="6"/>
      <c r="N67" s="8"/>
      <c r="O67" s="11"/>
      <c r="P67" s="12"/>
      <c r="Q67" s="7"/>
      <c r="R67" s="9"/>
      <c r="S67" s="7"/>
    </row>
    <row r="68" spans="1:19" ht="63.75" customHeight="1" x14ac:dyDescent="0.2">
      <c r="A68" s="177" t="s">
        <v>225</v>
      </c>
      <c r="B68" s="79" t="s">
        <v>118</v>
      </c>
      <c r="C68" s="82" t="s">
        <v>71</v>
      </c>
      <c r="D68" s="63" t="s">
        <v>207</v>
      </c>
      <c r="E68" s="90" t="s">
        <v>21</v>
      </c>
      <c r="F68" s="91">
        <v>4</v>
      </c>
      <c r="G68" s="179">
        <v>23.35</v>
      </c>
      <c r="H68" s="83">
        <f t="shared" si="10"/>
        <v>29.355620000000005</v>
      </c>
      <c r="I68" s="84">
        <f t="shared" si="6"/>
        <v>117.42248000000002</v>
      </c>
      <c r="J68" s="16"/>
      <c r="K68" s="6"/>
      <c r="L68" s="7"/>
      <c r="M68" s="6"/>
      <c r="N68" s="8"/>
      <c r="O68" s="11"/>
      <c r="P68" s="12"/>
      <c r="Q68" s="7"/>
      <c r="R68" s="9"/>
      <c r="S68" s="7"/>
    </row>
    <row r="69" spans="1:19" ht="51.75" customHeight="1" x14ac:dyDescent="0.2">
      <c r="A69" s="177" t="s">
        <v>226</v>
      </c>
      <c r="B69" s="79" t="s">
        <v>118</v>
      </c>
      <c r="C69" s="80" t="s">
        <v>205</v>
      </c>
      <c r="D69" s="80" t="s">
        <v>206</v>
      </c>
      <c r="E69" s="90" t="s">
        <v>21</v>
      </c>
      <c r="F69" s="91">
        <v>2</v>
      </c>
      <c r="G69" s="82">
        <v>313.25</v>
      </c>
      <c r="H69" s="83">
        <f t="shared" si="10"/>
        <v>393.81790000000001</v>
      </c>
      <c r="I69" s="84">
        <f t="shared" si="6"/>
        <v>787.63580000000002</v>
      </c>
      <c r="J69" s="16"/>
      <c r="K69" s="6"/>
      <c r="L69" s="7"/>
      <c r="M69" s="6"/>
      <c r="N69" s="8"/>
      <c r="O69" s="11"/>
      <c r="P69" s="12"/>
      <c r="Q69" s="7"/>
      <c r="R69" s="9"/>
      <c r="S69" s="7"/>
    </row>
    <row r="70" spans="1:19" ht="37.5" customHeight="1" x14ac:dyDescent="0.2">
      <c r="A70" s="177" t="s">
        <v>227</v>
      </c>
      <c r="B70" s="79"/>
      <c r="C70" s="80" t="s">
        <v>212</v>
      </c>
      <c r="D70" s="80" t="s">
        <v>213</v>
      </c>
      <c r="E70" s="90" t="s">
        <v>21</v>
      </c>
      <c r="F70" s="91">
        <v>50</v>
      </c>
      <c r="G70" s="82">
        <v>8.89</v>
      </c>
      <c r="H70" s="83">
        <f t="shared" si="10"/>
        <v>11.176508000000002</v>
      </c>
      <c r="I70" s="84">
        <f t="shared" si="6"/>
        <v>558.82540000000006</v>
      </c>
      <c r="J70" s="16"/>
      <c r="K70" s="6"/>
      <c r="L70" s="7"/>
      <c r="M70" s="6"/>
      <c r="N70" s="8"/>
      <c r="O70" s="11"/>
      <c r="P70" s="12"/>
      <c r="Q70" s="7"/>
      <c r="R70" s="9"/>
      <c r="S70" s="7"/>
    </row>
    <row r="71" spans="1:19" ht="37.5" customHeight="1" x14ac:dyDescent="0.2">
      <c r="A71" s="177" t="s">
        <v>228</v>
      </c>
      <c r="B71" s="79"/>
      <c r="C71" s="80" t="s">
        <v>214</v>
      </c>
      <c r="D71" s="80" t="s">
        <v>215</v>
      </c>
      <c r="E71" s="90" t="s">
        <v>21</v>
      </c>
      <c r="F71" s="91">
        <v>25</v>
      </c>
      <c r="G71" s="82">
        <v>7.63</v>
      </c>
      <c r="H71" s="83">
        <f t="shared" si="10"/>
        <v>9.5924360000000011</v>
      </c>
      <c r="I71" s="84">
        <f t="shared" si="6"/>
        <v>239.81090000000003</v>
      </c>
      <c r="J71" s="16"/>
      <c r="K71" s="6"/>
      <c r="L71" s="7"/>
      <c r="M71" s="6"/>
      <c r="N71" s="8"/>
      <c r="O71" s="11"/>
      <c r="P71" s="12"/>
      <c r="Q71" s="7"/>
      <c r="R71" s="9"/>
      <c r="S71" s="7"/>
    </row>
    <row r="72" spans="1:19" ht="56.25" customHeight="1" x14ac:dyDescent="0.2">
      <c r="A72" s="177" t="s">
        <v>229</v>
      </c>
      <c r="B72" s="79" t="s">
        <v>118</v>
      </c>
      <c r="C72" s="82" t="s">
        <v>210</v>
      </c>
      <c r="D72" s="63" t="s">
        <v>211</v>
      </c>
      <c r="E72" s="90" t="s">
        <v>21</v>
      </c>
      <c r="F72" s="91">
        <v>90</v>
      </c>
      <c r="G72" s="82">
        <v>5.19</v>
      </c>
      <c r="H72" s="83">
        <f t="shared" si="10"/>
        <v>6.5248680000000006</v>
      </c>
      <c r="I72" s="84">
        <f t="shared" si="6"/>
        <v>587.23812000000009</v>
      </c>
      <c r="J72" s="16"/>
      <c r="K72" s="6"/>
      <c r="L72" s="7"/>
      <c r="M72" s="6"/>
      <c r="N72" s="8"/>
      <c r="O72" s="11"/>
      <c r="P72" s="12"/>
      <c r="Q72" s="7"/>
      <c r="R72" s="9"/>
      <c r="S72" s="7"/>
    </row>
    <row r="73" spans="1:19" ht="66.75" customHeight="1" x14ac:dyDescent="0.2">
      <c r="A73" s="177" t="s">
        <v>230</v>
      </c>
      <c r="B73" s="79" t="s">
        <v>118</v>
      </c>
      <c r="C73" s="82" t="s">
        <v>114</v>
      </c>
      <c r="D73" s="63" t="s">
        <v>115</v>
      </c>
      <c r="E73" s="90" t="s">
        <v>10</v>
      </c>
      <c r="F73" s="91">
        <v>5</v>
      </c>
      <c r="G73" s="82">
        <v>58.95</v>
      </c>
      <c r="H73" s="83">
        <f t="shared" si="10"/>
        <v>74.111940000000004</v>
      </c>
      <c r="I73" s="84">
        <f t="shared" si="6"/>
        <v>370.55970000000002</v>
      </c>
      <c r="J73" s="16"/>
      <c r="K73" s="6"/>
      <c r="L73" s="7"/>
      <c r="M73" s="6"/>
      <c r="N73" s="8"/>
      <c r="O73" s="11"/>
      <c r="P73" s="12"/>
      <c r="Q73" s="7"/>
      <c r="R73" s="9"/>
      <c r="S73" s="7"/>
    </row>
    <row r="74" spans="1:19" ht="50.45" customHeight="1" x14ac:dyDescent="0.2">
      <c r="A74" s="177" t="s">
        <v>231</v>
      </c>
      <c r="B74" s="79" t="s">
        <v>118</v>
      </c>
      <c r="C74" s="82" t="s">
        <v>116</v>
      </c>
      <c r="D74" s="63" t="s">
        <v>117</v>
      </c>
      <c r="E74" s="90" t="s">
        <v>10</v>
      </c>
      <c r="F74" s="91">
        <v>8</v>
      </c>
      <c r="G74" s="82">
        <v>51.42</v>
      </c>
      <c r="H74" s="83">
        <f t="shared" si="10"/>
        <v>64.645224000000013</v>
      </c>
      <c r="I74" s="84">
        <f t="shared" si="6"/>
        <v>517.1617920000001</v>
      </c>
      <c r="J74" s="16"/>
      <c r="K74" s="6"/>
      <c r="L74" s="7"/>
      <c r="M74" s="6"/>
      <c r="N74" s="8"/>
      <c r="O74" s="11"/>
      <c r="P74" s="12"/>
      <c r="Q74" s="7"/>
      <c r="R74" s="9"/>
      <c r="S74" s="7"/>
    </row>
    <row r="75" spans="1:19" ht="50.45" customHeight="1" x14ac:dyDescent="0.2">
      <c r="A75" s="177" t="s">
        <v>253</v>
      </c>
      <c r="B75" s="79" t="s">
        <v>118</v>
      </c>
      <c r="C75" s="82" t="s">
        <v>216</v>
      </c>
      <c r="D75" s="63" t="s">
        <v>217</v>
      </c>
      <c r="E75" s="90" t="s">
        <v>92</v>
      </c>
      <c r="F75" s="91">
        <v>8</v>
      </c>
      <c r="G75" s="82">
        <v>17.95</v>
      </c>
      <c r="H75" s="83">
        <f t="shared" si="10"/>
        <v>22.566739999999999</v>
      </c>
      <c r="I75" s="84">
        <f t="shared" si="6"/>
        <v>180.53391999999999</v>
      </c>
      <c r="J75" s="16"/>
      <c r="K75" s="6"/>
      <c r="L75" s="7"/>
      <c r="M75" s="6"/>
      <c r="N75" s="8"/>
      <c r="O75" s="11"/>
      <c r="P75" s="12"/>
      <c r="Q75" s="7"/>
      <c r="R75" s="9"/>
      <c r="S75" s="7"/>
    </row>
    <row r="76" spans="1:19" ht="63.75" customHeight="1" x14ac:dyDescent="0.2">
      <c r="A76" s="177" t="s">
        <v>254</v>
      </c>
      <c r="B76" s="79"/>
      <c r="C76" s="82" t="s">
        <v>251</v>
      </c>
      <c r="D76" s="63" t="s">
        <v>252</v>
      </c>
      <c r="E76" s="90" t="s">
        <v>92</v>
      </c>
      <c r="F76" s="91">
        <v>12</v>
      </c>
      <c r="G76" s="82">
        <v>64.42</v>
      </c>
      <c r="H76" s="83">
        <f t="shared" si="10"/>
        <v>80.988824000000008</v>
      </c>
      <c r="I76" s="84">
        <f t="shared" si="6"/>
        <v>971.86588800000004</v>
      </c>
      <c r="J76" s="16"/>
      <c r="K76" s="6"/>
      <c r="L76" s="7"/>
      <c r="M76" s="6"/>
      <c r="N76" s="8"/>
      <c r="O76" s="11"/>
      <c r="P76" s="12"/>
      <c r="Q76" s="7"/>
      <c r="R76" s="9"/>
      <c r="S76" s="7"/>
    </row>
    <row r="77" spans="1:19" ht="27.75" customHeight="1" x14ac:dyDescent="0.2">
      <c r="A77" s="60"/>
      <c r="B77" s="180"/>
      <c r="C77" s="69"/>
      <c r="D77" s="73"/>
      <c r="E77" s="92"/>
      <c r="F77" s="93"/>
      <c r="G77" s="94"/>
      <c r="H77" s="98" t="s">
        <v>37</v>
      </c>
      <c r="I77" s="75">
        <f>SUM(I49:I76)</f>
        <v>22496.965400000005</v>
      </c>
      <c r="J77" s="16"/>
      <c r="K77" s="6"/>
      <c r="L77" s="7"/>
      <c r="M77" s="6"/>
      <c r="N77" s="8"/>
      <c r="O77" s="11"/>
      <c r="P77" s="12"/>
      <c r="Q77" s="7"/>
      <c r="R77" s="9"/>
      <c r="S77" s="7"/>
    </row>
    <row r="78" spans="1:19" ht="24" customHeight="1" x14ac:dyDescent="0.2">
      <c r="A78" s="38"/>
      <c r="B78" s="40"/>
      <c r="C78" s="82"/>
      <c r="D78" s="63"/>
      <c r="E78" s="41"/>
      <c r="F78" s="41"/>
      <c r="G78" s="94"/>
      <c r="H78" s="51" t="s">
        <v>129</v>
      </c>
      <c r="I78" s="42">
        <f>I77+I47+I39+I24+I13</f>
        <v>132610.87638456002</v>
      </c>
      <c r="L78" s="181"/>
      <c r="M78" s="126"/>
    </row>
    <row r="79" spans="1:19" ht="57.75" customHeight="1" x14ac:dyDescent="0.2">
      <c r="A79" s="128"/>
      <c r="B79" s="126"/>
      <c r="C79" s="109"/>
      <c r="D79" s="129"/>
      <c r="E79" s="130"/>
      <c r="F79" s="130"/>
      <c r="G79" s="131"/>
      <c r="H79" s="132"/>
      <c r="I79" s="133"/>
      <c r="M79" s="126"/>
    </row>
    <row r="80" spans="1:19" ht="55.5" customHeight="1" x14ac:dyDescent="0.2">
      <c r="A80" s="177"/>
      <c r="B80" s="79"/>
      <c r="C80" s="80"/>
      <c r="D80" s="85"/>
      <c r="E80" s="50"/>
      <c r="F80" s="81"/>
      <c r="G80" s="79"/>
      <c r="H80" s="83"/>
      <c r="I80" s="84"/>
      <c r="M80" s="126"/>
    </row>
    <row r="81" spans="1:13" ht="61.5" customHeight="1" x14ac:dyDescent="0.2">
      <c r="A81" s="128"/>
      <c r="B81" s="126"/>
      <c r="C81" s="109"/>
      <c r="D81" s="129"/>
      <c r="E81" s="130"/>
      <c r="F81" s="130"/>
      <c r="G81" s="131"/>
      <c r="H81" s="132"/>
      <c r="I81" s="133"/>
      <c r="M81" s="126"/>
    </row>
    <row r="82" spans="1:13" ht="81" customHeight="1" x14ac:dyDescent="0.2">
      <c r="A82" s="128"/>
      <c r="B82" s="126"/>
      <c r="C82" s="109"/>
      <c r="D82" s="129"/>
      <c r="E82" s="130"/>
      <c r="F82" s="130"/>
      <c r="G82" s="131"/>
      <c r="H82" s="132"/>
      <c r="I82" s="133"/>
      <c r="M82" s="126"/>
    </row>
    <row r="83" spans="1:13" ht="12.75" x14ac:dyDescent="0.2">
      <c r="A83" s="128"/>
      <c r="B83" s="126"/>
      <c r="C83" s="109"/>
      <c r="D83" s="129"/>
      <c r="E83" s="130"/>
      <c r="F83" s="130"/>
      <c r="G83" s="131"/>
      <c r="H83" s="132"/>
      <c r="I83" s="133"/>
      <c r="M83" s="126"/>
    </row>
    <row r="84" spans="1:13" ht="12.75" x14ac:dyDescent="0.2">
      <c r="A84" s="128"/>
      <c r="B84" s="126"/>
      <c r="C84" s="109"/>
      <c r="D84" s="129"/>
      <c r="E84" s="130"/>
      <c r="F84" s="130"/>
      <c r="G84" s="131"/>
      <c r="H84" s="132"/>
      <c r="I84" s="133"/>
      <c r="M84" s="126"/>
    </row>
    <row r="85" spans="1:13" ht="33.75" customHeight="1" x14ac:dyDescent="0.2">
      <c r="A85" s="128"/>
      <c r="B85" s="126"/>
      <c r="C85" s="109"/>
      <c r="D85" s="129"/>
      <c r="E85" s="130"/>
      <c r="F85" s="130"/>
      <c r="G85" s="131"/>
      <c r="H85" s="132"/>
      <c r="I85" s="133"/>
      <c r="M85" s="126"/>
    </row>
    <row r="86" spans="1:13" ht="76.5" customHeight="1" x14ac:dyDescent="0.2">
      <c r="A86" s="128"/>
      <c r="B86" s="126"/>
      <c r="C86" s="109"/>
      <c r="D86" s="129"/>
      <c r="E86" s="130"/>
      <c r="F86" s="130"/>
      <c r="G86" s="131"/>
      <c r="H86" s="132"/>
      <c r="I86" s="133"/>
      <c r="M86" s="126"/>
    </row>
    <row r="87" spans="1:13" ht="25.5" customHeight="1" x14ac:dyDescent="0.2">
      <c r="A87" s="128"/>
      <c r="B87" s="126"/>
      <c r="C87" s="109"/>
      <c r="D87" s="109"/>
      <c r="E87" s="130"/>
      <c r="F87" s="130"/>
      <c r="G87" s="131"/>
      <c r="H87" s="132"/>
      <c r="I87" s="133"/>
      <c r="M87" s="126"/>
    </row>
    <row r="88" spans="1:13" ht="56.25" customHeight="1" x14ac:dyDescent="0.2">
      <c r="A88" s="128"/>
      <c r="B88" s="126"/>
      <c r="C88" s="109"/>
      <c r="D88" s="129"/>
      <c r="E88" s="130"/>
      <c r="F88" s="130"/>
      <c r="G88" s="131"/>
      <c r="H88" s="132"/>
      <c r="I88" s="133"/>
      <c r="M88" s="126"/>
    </row>
    <row r="89" spans="1:13" ht="47.25" customHeight="1" x14ac:dyDescent="0.2">
      <c r="A89" s="128"/>
      <c r="B89" s="126"/>
      <c r="C89" s="109"/>
      <c r="D89" s="129"/>
      <c r="E89" s="130"/>
      <c r="F89" s="130"/>
      <c r="G89" s="131"/>
      <c r="H89" s="132"/>
      <c r="I89" s="133"/>
      <c r="M89" s="126"/>
    </row>
    <row r="90" spans="1:13" ht="45.75" customHeight="1" x14ac:dyDescent="0.2">
      <c r="A90" s="128"/>
      <c r="B90" s="126"/>
      <c r="C90" s="109"/>
      <c r="D90" s="129"/>
      <c r="E90" s="130"/>
      <c r="F90" s="130"/>
      <c r="G90" s="131"/>
      <c r="H90" s="132"/>
      <c r="I90" s="133"/>
      <c r="M90" s="126"/>
    </row>
    <row r="91" spans="1:13" ht="39" customHeight="1" x14ac:dyDescent="0.2">
      <c r="A91" s="128"/>
      <c r="B91" s="126"/>
      <c r="C91" s="109"/>
      <c r="D91" s="129"/>
      <c r="E91" s="130"/>
      <c r="F91" s="130"/>
      <c r="G91" s="131"/>
      <c r="H91" s="132"/>
      <c r="I91" s="133"/>
      <c r="M91" s="126"/>
    </row>
    <row r="92" spans="1:13" ht="21.75" customHeight="1" x14ac:dyDescent="0.2">
      <c r="A92" s="128"/>
      <c r="B92" s="126"/>
      <c r="C92" s="109"/>
      <c r="D92" s="109"/>
      <c r="E92" s="130"/>
      <c r="F92" s="130"/>
      <c r="G92" s="131"/>
      <c r="H92" s="132"/>
      <c r="I92" s="133"/>
      <c r="M92" s="126"/>
    </row>
    <row r="93" spans="1:13" ht="53.25" customHeight="1" x14ac:dyDescent="0.2">
      <c r="A93" s="128"/>
      <c r="B93" s="126"/>
      <c r="C93" s="109"/>
      <c r="D93" s="129"/>
      <c r="E93" s="130"/>
      <c r="F93" s="130"/>
      <c r="G93" s="131"/>
      <c r="H93" s="132"/>
      <c r="I93" s="133"/>
      <c r="M93" s="126"/>
    </row>
    <row r="94" spans="1:13" ht="36" customHeight="1" x14ac:dyDescent="0.2">
      <c r="A94" s="128"/>
      <c r="B94" s="126"/>
      <c r="C94" s="109"/>
      <c r="D94" s="129"/>
      <c r="E94" s="130"/>
      <c r="F94" s="130"/>
      <c r="G94" s="131"/>
      <c r="H94" s="132"/>
      <c r="I94" s="133"/>
      <c r="M94" s="126"/>
    </row>
    <row r="95" spans="1:13" ht="15" customHeight="1" x14ac:dyDescent="0.2">
      <c r="A95" s="128"/>
      <c r="B95" s="109"/>
      <c r="C95" s="126"/>
      <c r="D95" s="129"/>
      <c r="E95" s="130"/>
      <c r="F95" s="130"/>
      <c r="G95" s="109"/>
      <c r="H95" s="132"/>
      <c r="I95" s="134"/>
      <c r="M95" s="127" t="e">
        <f>I95+#REF!</f>
        <v>#REF!</v>
      </c>
    </row>
    <row r="96" spans="1:13" ht="15" customHeight="1" x14ac:dyDescent="0.2">
      <c r="A96" s="43"/>
      <c r="B96" s="44"/>
      <c r="C96" s="45"/>
      <c r="D96" s="47"/>
      <c r="E96" s="46"/>
      <c r="F96" s="46"/>
      <c r="G96" s="44"/>
      <c r="H96" s="135"/>
      <c r="I96" s="136"/>
      <c r="M96" s="127"/>
    </row>
    <row r="97" spans="1:13" ht="21.75" customHeight="1" x14ac:dyDescent="0.2">
      <c r="A97" s="137"/>
      <c r="B97" s="125"/>
      <c r="C97" s="125"/>
      <c r="D97" s="125"/>
      <c r="E97" s="130"/>
      <c r="F97" s="138"/>
      <c r="G97" s="109"/>
      <c r="H97" s="132"/>
      <c r="I97" s="139"/>
      <c r="M97" s="125"/>
    </row>
    <row r="98" spans="1:13" ht="49.5" customHeight="1" x14ac:dyDescent="0.2">
      <c r="A98" s="137"/>
      <c r="B98" s="140"/>
      <c r="C98" s="141"/>
      <c r="D98" s="142"/>
      <c r="E98" s="143"/>
      <c r="F98" s="144"/>
      <c r="G98" s="125"/>
      <c r="H98" s="145"/>
      <c r="I98" s="146"/>
      <c r="M98" s="125"/>
    </row>
    <row r="99" spans="1:13" ht="39.75" customHeight="1" x14ac:dyDescent="0.2">
      <c r="A99" s="137"/>
      <c r="B99" s="147"/>
      <c r="C99" s="141"/>
      <c r="D99" s="148"/>
      <c r="E99" s="149"/>
      <c r="F99" s="150"/>
      <c r="G99" s="125"/>
      <c r="H99" s="151"/>
      <c r="I99" s="152"/>
      <c r="M99" s="125"/>
    </row>
    <row r="100" spans="1:13" ht="34.5" customHeight="1" x14ac:dyDescent="0.2">
      <c r="A100" s="137"/>
      <c r="B100" s="153"/>
      <c r="C100" s="141"/>
      <c r="D100" s="154"/>
      <c r="E100" s="155"/>
      <c r="F100" s="156"/>
      <c r="G100" s="157"/>
      <c r="H100" s="151"/>
      <c r="I100" s="152"/>
    </row>
    <row r="101" spans="1:13" ht="15" customHeight="1" x14ac:dyDescent="0.2">
      <c r="A101" s="20"/>
      <c r="H101" s="18"/>
      <c r="I101" s="48"/>
    </row>
    <row r="102" spans="1:13" ht="15" customHeight="1" x14ac:dyDescent="0.2">
      <c r="A102" s="20"/>
      <c r="H102" s="18"/>
      <c r="I102" s="48"/>
    </row>
    <row r="103" spans="1:13" ht="15" customHeight="1" x14ac:dyDescent="0.2">
      <c r="A103" s="20"/>
      <c r="H103" s="18"/>
      <c r="I103" s="48"/>
    </row>
    <row r="104" spans="1:13" ht="15" customHeight="1" x14ac:dyDescent="0.2">
      <c r="A104" s="20"/>
    </row>
    <row r="105" spans="1:13" ht="15" customHeight="1" x14ac:dyDescent="0.2">
      <c r="A105" s="20"/>
    </row>
    <row r="106" spans="1:13" ht="15" customHeight="1" x14ac:dyDescent="0.2">
      <c r="A106" s="20"/>
    </row>
    <row r="107" spans="1:13" ht="15" customHeight="1" x14ac:dyDescent="0.2">
      <c r="A107" s="20"/>
    </row>
    <row r="108" spans="1:13" ht="15" customHeight="1" x14ac:dyDescent="0.2">
      <c r="A108" s="20"/>
    </row>
    <row r="109" spans="1:13" ht="15" customHeight="1" x14ac:dyDescent="0.2">
      <c r="A109" s="20"/>
    </row>
    <row r="110" spans="1:13" ht="15" customHeight="1" x14ac:dyDescent="0.2">
      <c r="A110" s="20"/>
    </row>
    <row r="111" spans="1:13" ht="15" customHeight="1" x14ac:dyDescent="0.2">
      <c r="A111" s="20"/>
    </row>
    <row r="112" spans="1:13" ht="15" customHeight="1" x14ac:dyDescent="0.2">
      <c r="A112" s="20"/>
    </row>
    <row r="113" spans="1:1" ht="15" customHeight="1" x14ac:dyDescent="0.2">
      <c r="A113" s="20"/>
    </row>
    <row r="114" spans="1:1" ht="15" customHeight="1" x14ac:dyDescent="0.2">
      <c r="A114" s="20"/>
    </row>
    <row r="115" spans="1:1" ht="15" customHeight="1" x14ac:dyDescent="0.2">
      <c r="A115" s="20"/>
    </row>
    <row r="116" spans="1:1" ht="15" customHeight="1" x14ac:dyDescent="0.2">
      <c r="A116" s="20"/>
    </row>
    <row r="117" spans="1:1" ht="15" customHeight="1" x14ac:dyDescent="0.2">
      <c r="A117" s="20"/>
    </row>
    <row r="118" spans="1:1" ht="15" customHeight="1" x14ac:dyDescent="0.2">
      <c r="A118" s="20"/>
    </row>
    <row r="119" spans="1:1" ht="15" customHeight="1" x14ac:dyDescent="0.2">
      <c r="A119" s="20"/>
    </row>
    <row r="120" spans="1:1" ht="15" customHeight="1" x14ac:dyDescent="0.2">
      <c r="A120" s="20"/>
    </row>
    <row r="121" spans="1:1" ht="15" customHeight="1" x14ac:dyDescent="0.2">
      <c r="A121" s="20"/>
    </row>
    <row r="122" spans="1:1" ht="15" customHeight="1" x14ac:dyDescent="0.2">
      <c r="A122" s="20"/>
    </row>
    <row r="123" spans="1:1" ht="15" customHeight="1" x14ac:dyDescent="0.2">
      <c r="A123" s="20"/>
    </row>
    <row r="124" spans="1:1" ht="15" customHeight="1" x14ac:dyDescent="0.2">
      <c r="A124" s="19"/>
    </row>
    <row r="125" spans="1:1" ht="15" customHeight="1" x14ac:dyDescent="0.2">
      <c r="A125" s="19"/>
    </row>
  </sheetData>
  <mergeCells count="10">
    <mergeCell ref="A2:F2"/>
    <mergeCell ref="A3:F3"/>
    <mergeCell ref="G2:I2"/>
    <mergeCell ref="G5:G6"/>
    <mergeCell ref="G3:I3"/>
    <mergeCell ref="A4:E4"/>
    <mergeCell ref="F4:I4"/>
    <mergeCell ref="A5:E5"/>
    <mergeCell ref="F5:F6"/>
    <mergeCell ref="A6:E6"/>
  </mergeCells>
  <phoneticPr fontId="23" type="noConversion"/>
  <printOptions horizontalCentered="1"/>
  <pageMargins left="0.39370078740157483" right="0.39370078740157483" top="0.78740157480314965" bottom="0.78740157480314965" header="0" footer="0"/>
  <pageSetup paperSize="9" orientation="landscape" r:id="rId1"/>
  <ignoredErrors>
    <ignoredError sqref="A8"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workbookViewId="0">
      <selection activeCell="L24" sqref="L24"/>
    </sheetView>
  </sheetViews>
  <sheetFormatPr defaultRowHeight="12.75" x14ac:dyDescent="0.2"/>
  <cols>
    <col min="2" max="2" width="20.42578125" customWidth="1"/>
    <col min="3" max="3" width="13.85546875" customWidth="1"/>
    <col min="4" max="5" width="12.42578125" customWidth="1"/>
    <col min="6" max="6" width="15" customWidth="1"/>
    <col min="7" max="7" width="12.85546875" bestFit="1" customWidth="1"/>
    <col min="8" max="8" width="12" bestFit="1" customWidth="1"/>
  </cols>
  <sheetData>
    <row r="1" spans="1:8" ht="15.6" customHeight="1" x14ac:dyDescent="0.2">
      <c r="A1" s="199" t="s">
        <v>33</v>
      </c>
      <c r="B1" s="199"/>
      <c r="C1" s="199"/>
      <c r="D1" s="199"/>
      <c r="E1" s="199"/>
      <c r="F1" s="199"/>
      <c r="G1" s="199"/>
      <c r="H1" s="49"/>
    </row>
    <row r="2" spans="1:8" ht="12.75" customHeight="1" x14ac:dyDescent="0.2">
      <c r="A2" s="209" t="str">
        <f>PLANILHA!A3</f>
        <v>OBRA:Construção Banheiros e Sala - Pratinha/MG</v>
      </c>
      <c r="B2" s="209"/>
      <c r="C2" s="209"/>
      <c r="D2" s="209"/>
      <c r="E2" s="209"/>
      <c r="F2" s="209"/>
      <c r="G2" s="209"/>
      <c r="H2" s="209"/>
    </row>
    <row r="3" spans="1:8" ht="15" customHeight="1" x14ac:dyDescent="0.2">
      <c r="A3" s="209"/>
      <c r="B3" s="209"/>
      <c r="C3" s="209"/>
      <c r="D3" s="209"/>
      <c r="E3" s="209"/>
      <c r="F3" s="209"/>
      <c r="G3" s="209"/>
      <c r="H3" s="209"/>
    </row>
    <row r="4" spans="1:8" ht="21" hidden="1" customHeight="1" x14ac:dyDescent="0.2">
      <c r="A4" s="209"/>
      <c r="B4" s="209"/>
      <c r="C4" s="209"/>
      <c r="D4" s="209"/>
      <c r="E4" s="209"/>
      <c r="F4" s="209"/>
      <c r="G4" s="209"/>
      <c r="H4" s="209"/>
    </row>
    <row r="5" spans="1:8" x14ac:dyDescent="0.2">
      <c r="A5" s="17" t="s">
        <v>6</v>
      </c>
      <c r="B5" s="13" t="s">
        <v>24</v>
      </c>
      <c r="C5" s="14" t="s">
        <v>25</v>
      </c>
      <c r="D5" s="15" t="s">
        <v>38</v>
      </c>
      <c r="E5" s="13" t="s">
        <v>26</v>
      </c>
      <c r="F5" s="24" t="s">
        <v>27</v>
      </c>
      <c r="G5" s="24" t="s">
        <v>90</v>
      </c>
      <c r="H5" s="33" t="s">
        <v>97</v>
      </c>
    </row>
    <row r="6" spans="1:8" ht="13.9" customHeight="1" x14ac:dyDescent="0.2">
      <c r="A6" s="200">
        <v>1</v>
      </c>
      <c r="B6" s="205" t="str">
        <f>PLANILHA!D8</f>
        <v>SERVIÇO INICIAL</v>
      </c>
      <c r="C6" s="206">
        <f>PLANILHA!I13</f>
        <v>8784.8138629999994</v>
      </c>
      <c r="D6" s="207">
        <f>C6/C14</f>
        <v>6.6245047936526733E-2</v>
      </c>
      <c r="E6" s="201">
        <f>C6/4</f>
        <v>2196.2034657499999</v>
      </c>
      <c r="F6" s="201">
        <f>E6</f>
        <v>2196.2034657499999</v>
      </c>
      <c r="G6" s="201">
        <f>F6</f>
        <v>2196.2034657499999</v>
      </c>
      <c r="H6" s="210">
        <f>G6</f>
        <v>2196.2034657499999</v>
      </c>
    </row>
    <row r="7" spans="1:8" ht="13.9" customHeight="1" x14ac:dyDescent="0.2">
      <c r="A7" s="200"/>
      <c r="B7" s="205"/>
      <c r="C7" s="206"/>
      <c r="D7" s="207"/>
      <c r="E7" s="208"/>
      <c r="F7" s="202"/>
      <c r="G7" s="202"/>
      <c r="H7" s="211"/>
    </row>
    <row r="8" spans="1:8" ht="13.15" customHeight="1" x14ac:dyDescent="0.2">
      <c r="A8" s="200">
        <v>2</v>
      </c>
      <c r="B8" s="205" t="str">
        <f>PLANILHA!D15</f>
        <v>FUNDAÇÃO E ESTRUTURA</v>
      </c>
      <c r="C8" s="206">
        <f>PLANILHA!I24</f>
        <v>38807.564654320006</v>
      </c>
      <c r="D8" s="207">
        <f>C8/C14</f>
        <v>0.29264239640330436</v>
      </c>
      <c r="E8" s="203">
        <f>C8</f>
        <v>38807.564654320006</v>
      </c>
      <c r="F8" s="203"/>
      <c r="G8" s="203"/>
      <c r="H8" s="212"/>
    </row>
    <row r="9" spans="1:8" ht="13.15" customHeight="1" x14ac:dyDescent="0.2">
      <c r="A9" s="200"/>
      <c r="B9" s="205"/>
      <c r="C9" s="206"/>
      <c r="D9" s="207"/>
      <c r="E9" s="203"/>
      <c r="F9" s="203"/>
      <c r="G9" s="203"/>
      <c r="H9" s="213"/>
    </row>
    <row r="10" spans="1:8" ht="13.15" customHeight="1" x14ac:dyDescent="0.2">
      <c r="A10" s="200">
        <v>3</v>
      </c>
      <c r="B10" s="225" t="str">
        <f>PLANILHA!D25</f>
        <v>REVESTIMENTO E ESQUADRIAS</v>
      </c>
      <c r="C10" s="206">
        <f>PLANILHA!I39</f>
        <v>44256.067170840004</v>
      </c>
      <c r="D10" s="207">
        <f>C10/C14</f>
        <v>0.33372878890040103</v>
      </c>
      <c r="E10" s="206"/>
      <c r="F10" s="203">
        <f>C10</f>
        <v>44256.067170840004</v>
      </c>
      <c r="G10" s="203"/>
      <c r="H10" s="212"/>
    </row>
    <row r="11" spans="1:8" ht="50.45" customHeight="1" x14ac:dyDescent="0.2">
      <c r="A11" s="200"/>
      <c r="B11" s="225"/>
      <c r="C11" s="206"/>
      <c r="D11" s="207"/>
      <c r="E11" s="206"/>
      <c r="F11" s="204"/>
      <c r="G11" s="204"/>
      <c r="H11" s="213"/>
    </row>
    <row r="12" spans="1:8" ht="50.45" customHeight="1" x14ac:dyDescent="0.2">
      <c r="A12" s="30">
        <v>4</v>
      </c>
      <c r="B12" s="32" t="str">
        <f>PLANILHA!D40</f>
        <v>COBERTURA</v>
      </c>
      <c r="C12" s="27">
        <f>PLANILHA!I47</f>
        <v>18265.465296400002</v>
      </c>
      <c r="D12" s="28">
        <f>C12/C13</f>
        <v>0.81190796054653658</v>
      </c>
      <c r="E12" s="27"/>
      <c r="F12" s="31"/>
      <c r="G12" s="29">
        <f>C12/2</f>
        <v>9132.7326482000008</v>
      </c>
      <c r="H12" s="39">
        <f>C12/2</f>
        <v>9132.7326482000008</v>
      </c>
    </row>
    <row r="13" spans="1:8" ht="50.45" customHeight="1" x14ac:dyDescent="0.25">
      <c r="A13" s="30">
        <v>4</v>
      </c>
      <c r="B13" s="35" t="str">
        <f>PLANILHA!D48</f>
        <v>HIDROSANITARIO/ELETRICA</v>
      </c>
      <c r="C13" s="27">
        <f>PLANILHA!I77</f>
        <v>22496.965400000005</v>
      </c>
      <c r="D13" s="28">
        <f>C13/C14</f>
        <v>0.16964645746522902</v>
      </c>
      <c r="E13" s="27"/>
      <c r="F13" s="29"/>
      <c r="G13" s="29"/>
      <c r="H13" s="39">
        <f>C13</f>
        <v>22496.965400000005</v>
      </c>
    </row>
    <row r="14" spans="1:8" ht="24" customHeight="1" x14ac:dyDescent="0.2">
      <c r="A14" s="221"/>
      <c r="B14" s="216" t="s">
        <v>28</v>
      </c>
      <c r="C14" s="217">
        <f>C13+C12+C10+C8+C6</f>
        <v>132610.87638456002</v>
      </c>
      <c r="D14" s="218">
        <v>1</v>
      </c>
      <c r="E14" s="215">
        <f>E10+E8+E6</f>
        <v>41003.768120070003</v>
      </c>
      <c r="F14" s="215">
        <f>F10+F6</f>
        <v>46452.270636590001</v>
      </c>
      <c r="G14" s="215">
        <f>G12+G6</f>
        <v>11328.93611395</v>
      </c>
      <c r="H14" s="223">
        <f>H13+H12+H6</f>
        <v>33825.901513950004</v>
      </c>
    </row>
    <row r="15" spans="1:8" ht="13.9" customHeight="1" x14ac:dyDescent="0.2">
      <c r="A15" s="222"/>
      <c r="B15" s="216"/>
      <c r="C15" s="217"/>
      <c r="D15" s="216"/>
      <c r="E15" s="215"/>
      <c r="F15" s="215"/>
      <c r="G15" s="215"/>
      <c r="H15" s="224"/>
    </row>
    <row r="16" spans="1:8" ht="12.75" customHeight="1" x14ac:dyDescent="0.2">
      <c r="A16" s="220" t="s">
        <v>34</v>
      </c>
      <c r="B16" s="220"/>
      <c r="C16" s="220"/>
      <c r="D16" s="219" t="s">
        <v>250</v>
      </c>
      <c r="E16" s="219"/>
      <c r="F16" s="219"/>
      <c r="G16" s="219"/>
      <c r="H16" s="212"/>
    </row>
    <row r="17" spans="1:8" ht="13.15" customHeight="1" x14ac:dyDescent="0.2">
      <c r="A17" s="220"/>
      <c r="B17" s="220"/>
      <c r="C17" s="220"/>
      <c r="D17" s="219"/>
      <c r="E17" s="219"/>
      <c r="F17" s="219"/>
      <c r="G17" s="219"/>
      <c r="H17" s="214"/>
    </row>
    <row r="18" spans="1:8" ht="13.15" customHeight="1" x14ac:dyDescent="0.2">
      <c r="A18" s="220"/>
      <c r="B18" s="220"/>
      <c r="C18" s="220"/>
      <c r="D18" s="219"/>
      <c r="E18" s="219"/>
      <c r="F18" s="219"/>
      <c r="G18" s="219"/>
      <c r="H18" s="213"/>
    </row>
  </sheetData>
  <mergeCells count="37">
    <mergeCell ref="B10:B11"/>
    <mergeCell ref="C10:C11"/>
    <mergeCell ref="D10:D11"/>
    <mergeCell ref="E8:E9"/>
    <mergeCell ref="E10:E11"/>
    <mergeCell ref="F8:F9"/>
    <mergeCell ref="A6:A7"/>
    <mergeCell ref="B6:B7"/>
    <mergeCell ref="C6:C7"/>
    <mergeCell ref="D6:D7"/>
    <mergeCell ref="H16:H18"/>
    <mergeCell ref="E14:E15"/>
    <mergeCell ref="F14:F15"/>
    <mergeCell ref="B14:B15"/>
    <mergeCell ref="C14:C15"/>
    <mergeCell ref="D14:D15"/>
    <mergeCell ref="D16:G18"/>
    <mergeCell ref="G14:G15"/>
    <mergeCell ref="A16:C18"/>
    <mergeCell ref="A14:A15"/>
    <mergeCell ref="H14:H15"/>
    <mergeCell ref="A1:G1"/>
    <mergeCell ref="A10:A11"/>
    <mergeCell ref="G6:G7"/>
    <mergeCell ref="G8:G9"/>
    <mergeCell ref="G10:G11"/>
    <mergeCell ref="A8:A9"/>
    <mergeCell ref="B8:B9"/>
    <mergeCell ref="C8:C9"/>
    <mergeCell ref="D8:D9"/>
    <mergeCell ref="F6:F7"/>
    <mergeCell ref="E6:E7"/>
    <mergeCell ref="A2:H4"/>
    <mergeCell ref="H6:H7"/>
    <mergeCell ref="H8:H9"/>
    <mergeCell ref="H10:H11"/>
    <mergeCell ref="F10:F11"/>
  </mergeCells>
  <conditionalFormatting sqref="E6 E8 E14:F14">
    <cfRule type="cellIs" dxfId="7" priority="14" operator="between">
      <formula>0</formula>
      <formula>0</formula>
    </cfRule>
  </conditionalFormatting>
  <conditionalFormatting sqref="F6">
    <cfRule type="cellIs" dxfId="6" priority="13" operator="between">
      <formula>0</formula>
      <formula>0</formula>
    </cfRule>
  </conditionalFormatting>
  <conditionalFormatting sqref="F8">
    <cfRule type="cellIs" dxfId="5" priority="12" operator="between">
      <formula>0</formula>
      <formula>0</formula>
    </cfRule>
  </conditionalFormatting>
  <conditionalFormatting sqref="F10">
    <cfRule type="cellIs" dxfId="4" priority="11" operator="between">
      <formula>0</formula>
      <formula>0</formula>
    </cfRule>
  </conditionalFormatting>
  <conditionalFormatting sqref="G14">
    <cfRule type="cellIs" dxfId="3" priority="4" operator="between">
      <formula>0</formula>
      <formula>0</formula>
    </cfRule>
  </conditionalFormatting>
  <conditionalFormatting sqref="G6">
    <cfRule type="cellIs" dxfId="2" priority="3" operator="between">
      <formula>0</formula>
      <formula>0</formula>
    </cfRule>
  </conditionalFormatting>
  <conditionalFormatting sqref="G8">
    <cfRule type="cellIs" dxfId="1" priority="2" operator="between">
      <formula>0</formula>
      <formula>0</formula>
    </cfRule>
  </conditionalFormatting>
  <conditionalFormatting sqref="G10">
    <cfRule type="cellIs" dxfId="0" priority="1" operator="between">
      <formula>0</formula>
      <formula>0</formula>
    </cfRule>
  </conditionalFormatting>
  <pageMargins left="0.511811024" right="0.511811024" top="0.78740157499999996" bottom="0.78740157499999996" header="0.31496062000000002" footer="0.31496062000000002"/>
  <pageSetup paperSize="9" orientation="landscape"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11" zoomScale="178" zoomScaleNormal="178" workbookViewId="0">
      <selection activeCell="H9" sqref="H9"/>
    </sheetView>
  </sheetViews>
  <sheetFormatPr defaultRowHeight="12.75" x14ac:dyDescent="0.2"/>
  <cols>
    <col min="4" max="4" width="45.85546875" customWidth="1"/>
  </cols>
  <sheetData>
    <row r="1" spans="1:6" x14ac:dyDescent="0.2">
      <c r="A1" s="228" t="s">
        <v>151</v>
      </c>
      <c r="B1" s="231"/>
      <c r="C1" s="231"/>
      <c r="D1" s="231"/>
      <c r="E1" s="231"/>
      <c r="F1" s="231"/>
    </row>
    <row r="2" spans="1:6" x14ac:dyDescent="0.2">
      <c r="A2" s="230" t="s">
        <v>234</v>
      </c>
      <c r="B2" s="227"/>
      <c r="C2" s="227"/>
      <c r="D2" s="227"/>
      <c r="E2" s="227"/>
      <c r="F2" s="227"/>
    </row>
    <row r="3" spans="1:6" x14ac:dyDescent="0.2">
      <c r="A3" s="226" t="s">
        <v>91</v>
      </c>
      <c r="B3" s="227"/>
      <c r="C3" s="227"/>
      <c r="D3" s="227"/>
      <c r="E3" s="227"/>
      <c r="F3" s="26"/>
    </row>
    <row r="4" spans="1:6" x14ac:dyDescent="0.2">
      <c r="A4" s="226" t="s">
        <v>235</v>
      </c>
      <c r="B4" s="227"/>
      <c r="C4" s="227"/>
      <c r="D4" s="227"/>
      <c r="E4" s="227"/>
      <c r="F4" s="228"/>
    </row>
    <row r="5" spans="1:6" x14ac:dyDescent="0.2">
      <c r="A5" s="230" t="s">
        <v>98</v>
      </c>
      <c r="B5" s="227"/>
      <c r="C5" s="227"/>
      <c r="D5" s="227"/>
      <c r="E5" s="227"/>
      <c r="F5" s="229"/>
    </row>
    <row r="6" spans="1:6" x14ac:dyDescent="0.2">
      <c r="A6" s="52" t="s">
        <v>6</v>
      </c>
      <c r="B6" s="52" t="s">
        <v>7</v>
      </c>
      <c r="C6" s="52" t="s">
        <v>8</v>
      </c>
      <c r="D6" s="52" t="s">
        <v>9</v>
      </c>
      <c r="E6" s="52" t="s">
        <v>10</v>
      </c>
      <c r="F6" s="52" t="s">
        <v>11</v>
      </c>
    </row>
    <row r="7" spans="1:6" x14ac:dyDescent="0.2">
      <c r="A7" s="54" t="s">
        <v>15</v>
      </c>
      <c r="B7" s="55" t="s">
        <v>30</v>
      </c>
      <c r="C7" s="56" t="s">
        <v>30</v>
      </c>
      <c r="D7" s="55" t="s">
        <v>32</v>
      </c>
      <c r="E7" s="55" t="s">
        <v>30</v>
      </c>
      <c r="F7" s="57" t="s">
        <v>30</v>
      </c>
    </row>
    <row r="8" spans="1:6" ht="87" customHeight="1" x14ac:dyDescent="0.2">
      <c r="A8" s="163" t="s">
        <v>35</v>
      </c>
      <c r="B8" s="61" t="s">
        <v>118</v>
      </c>
      <c r="C8" s="62" t="s">
        <v>109</v>
      </c>
      <c r="D8" s="63" t="s">
        <v>110</v>
      </c>
      <c r="E8" s="64" t="s">
        <v>156</v>
      </c>
      <c r="F8" s="65">
        <v>2</v>
      </c>
    </row>
    <row r="9" spans="1:6" ht="24" x14ac:dyDescent="0.2">
      <c r="A9" s="163" t="s">
        <v>17</v>
      </c>
      <c r="B9" s="61" t="str">
        <f>B8</f>
        <v>SEINFRA</v>
      </c>
      <c r="C9" s="69" t="s">
        <v>163</v>
      </c>
      <c r="D9" s="70" t="s">
        <v>164</v>
      </c>
      <c r="E9" s="64" t="s">
        <v>165</v>
      </c>
      <c r="F9" s="65">
        <v>20</v>
      </c>
    </row>
    <row r="10" spans="1:6" ht="24" x14ac:dyDescent="0.2">
      <c r="A10" s="163" t="s">
        <v>18</v>
      </c>
      <c r="B10" s="61" t="str">
        <f>B9</f>
        <v>SEINFRA</v>
      </c>
      <c r="C10" s="61" t="s">
        <v>46</v>
      </c>
      <c r="D10" s="162" t="s">
        <v>47</v>
      </c>
      <c r="E10" s="64" t="s">
        <v>45</v>
      </c>
      <c r="F10" s="65">
        <v>0.25</v>
      </c>
    </row>
    <row r="11" spans="1:6" ht="24" x14ac:dyDescent="0.2">
      <c r="A11" s="163" t="s">
        <v>162</v>
      </c>
      <c r="B11" s="61" t="s">
        <v>118</v>
      </c>
      <c r="C11" s="61" t="s">
        <v>159</v>
      </c>
      <c r="D11" s="73" t="s">
        <v>160</v>
      </c>
      <c r="E11" s="64" t="s">
        <v>161</v>
      </c>
      <c r="F11" s="65">
        <v>1</v>
      </c>
    </row>
    <row r="12" spans="1:6" x14ac:dyDescent="0.2">
      <c r="A12" s="60"/>
      <c r="B12" s="61"/>
      <c r="C12" s="61"/>
      <c r="D12" s="73"/>
      <c r="E12" s="64"/>
      <c r="F12" s="65"/>
    </row>
    <row r="13" spans="1:6" x14ac:dyDescent="0.2">
      <c r="A13" s="54" t="s">
        <v>22</v>
      </c>
      <c r="B13" s="52" t="s">
        <v>42</v>
      </c>
      <c r="C13" s="52" t="s">
        <v>43</v>
      </c>
      <c r="D13" s="76" t="s">
        <v>108</v>
      </c>
      <c r="E13" s="52" t="s">
        <v>10</v>
      </c>
      <c r="F13" s="52" t="s">
        <v>11</v>
      </c>
    </row>
    <row r="14" spans="1:6" x14ac:dyDescent="0.2">
      <c r="A14" s="119"/>
      <c r="B14" s="178"/>
      <c r="C14" s="178"/>
      <c r="D14" s="121" t="s">
        <v>134</v>
      </c>
      <c r="E14" s="178"/>
      <c r="F14" s="178"/>
    </row>
    <row r="15" spans="1:6" ht="63.75" x14ac:dyDescent="0.2">
      <c r="A15" s="163" t="s">
        <v>23</v>
      </c>
      <c r="B15" s="122" t="s">
        <v>118</v>
      </c>
      <c r="C15" s="122" t="s">
        <v>166</v>
      </c>
      <c r="D15" s="164" t="s">
        <v>187</v>
      </c>
      <c r="E15" s="122" t="s">
        <v>20</v>
      </c>
      <c r="F15" s="122">
        <v>1.05</v>
      </c>
    </row>
    <row r="16" spans="1:6" ht="38.25" x14ac:dyDescent="0.2">
      <c r="A16" s="163" t="s">
        <v>41</v>
      </c>
      <c r="B16" s="79" t="s">
        <v>118</v>
      </c>
      <c r="C16" s="82" t="s">
        <v>130</v>
      </c>
      <c r="D16" s="63" t="s">
        <v>167</v>
      </c>
      <c r="E16" s="50" t="s">
        <v>21</v>
      </c>
      <c r="F16" s="81">
        <v>13.2</v>
      </c>
    </row>
    <row r="17" spans="1:6" ht="63.75" x14ac:dyDescent="0.2">
      <c r="A17" s="163" t="s">
        <v>44</v>
      </c>
      <c r="B17" s="79" t="s">
        <v>118</v>
      </c>
      <c r="C17" s="97" t="s">
        <v>154</v>
      </c>
      <c r="D17" s="161" t="s">
        <v>189</v>
      </c>
      <c r="E17" s="50" t="s">
        <v>20</v>
      </c>
      <c r="F17" s="81">
        <v>3.78</v>
      </c>
    </row>
    <row r="18" spans="1:6" ht="126" customHeight="1" x14ac:dyDescent="0.2">
      <c r="A18" s="163" t="s">
        <v>48</v>
      </c>
      <c r="B18" s="79" t="s">
        <v>118</v>
      </c>
      <c r="C18" s="173" t="s">
        <v>188</v>
      </c>
      <c r="D18" s="174" t="s">
        <v>192</v>
      </c>
      <c r="E18" s="50" t="s">
        <v>20</v>
      </c>
      <c r="F18" s="81">
        <v>7.96</v>
      </c>
    </row>
    <row r="19" spans="1:6" ht="36.75" customHeight="1" x14ac:dyDescent="0.2">
      <c r="A19" s="163" t="s">
        <v>49</v>
      </c>
      <c r="B19" s="79" t="s">
        <v>118</v>
      </c>
      <c r="C19" s="97" t="s">
        <v>190</v>
      </c>
      <c r="D19" s="161" t="s">
        <v>191</v>
      </c>
      <c r="E19" s="50" t="s">
        <v>19</v>
      </c>
      <c r="F19" s="81">
        <v>75.459999999999994</v>
      </c>
    </row>
    <row r="20" spans="1:6" ht="25.5" x14ac:dyDescent="0.2">
      <c r="A20" s="163" t="s">
        <v>155</v>
      </c>
      <c r="B20" s="79"/>
      <c r="C20" s="97" t="s">
        <v>194</v>
      </c>
      <c r="D20" s="161" t="s">
        <v>195</v>
      </c>
      <c r="E20" s="50" t="s">
        <v>182</v>
      </c>
      <c r="F20" s="81">
        <v>13.41</v>
      </c>
    </row>
    <row r="21" spans="1:6" ht="60" x14ac:dyDescent="0.2">
      <c r="A21" s="163" t="s">
        <v>196</v>
      </c>
      <c r="B21" s="79" t="s">
        <v>118</v>
      </c>
      <c r="C21" s="80" t="s">
        <v>63</v>
      </c>
      <c r="D21" s="85" t="s">
        <v>168</v>
      </c>
      <c r="E21" s="50" t="s">
        <v>19</v>
      </c>
      <c r="F21" s="81">
        <v>101.58</v>
      </c>
    </row>
    <row r="22" spans="1:6" ht="27.75" customHeight="1" x14ac:dyDescent="0.2">
      <c r="A22" s="163" t="s">
        <v>197</v>
      </c>
      <c r="B22" s="79" t="s">
        <v>118</v>
      </c>
      <c r="C22" s="80" t="s">
        <v>64</v>
      </c>
      <c r="D22" s="85" t="s">
        <v>169</v>
      </c>
      <c r="E22" s="50" t="s">
        <v>19</v>
      </c>
      <c r="F22" s="81">
        <v>38.450000000000003</v>
      </c>
    </row>
    <row r="23" spans="1:6" x14ac:dyDescent="0.2">
      <c r="A23" s="111" t="s">
        <v>31</v>
      </c>
      <c r="B23" s="112"/>
      <c r="C23" s="113"/>
      <c r="D23" s="95" t="s">
        <v>136</v>
      </c>
      <c r="E23" s="36"/>
      <c r="F23" s="37"/>
    </row>
    <row r="24" spans="1:6" ht="25.5" x14ac:dyDescent="0.2">
      <c r="A24" s="177" t="s">
        <v>29</v>
      </c>
      <c r="B24" s="79" t="s">
        <v>118</v>
      </c>
      <c r="C24" s="82" t="s">
        <v>135</v>
      </c>
      <c r="D24" s="63" t="s">
        <v>193</v>
      </c>
      <c r="E24" s="50" t="s">
        <v>19</v>
      </c>
      <c r="F24" s="108">
        <v>15.2</v>
      </c>
    </row>
    <row r="25" spans="1:6" ht="60" x14ac:dyDescent="0.2">
      <c r="A25" s="177" t="s">
        <v>36</v>
      </c>
      <c r="B25" s="79" t="s">
        <v>118</v>
      </c>
      <c r="C25" s="80" t="s">
        <v>65</v>
      </c>
      <c r="D25" s="85" t="s">
        <v>170</v>
      </c>
      <c r="E25" s="50" t="s">
        <v>19</v>
      </c>
      <c r="F25" s="81">
        <v>280</v>
      </c>
    </row>
    <row r="26" spans="1:6" ht="76.5" x14ac:dyDescent="0.2">
      <c r="A26" s="177" t="s">
        <v>95</v>
      </c>
      <c r="B26" s="79" t="s">
        <v>118</v>
      </c>
      <c r="C26" s="82" t="s">
        <v>111</v>
      </c>
      <c r="D26" s="63" t="s">
        <v>171</v>
      </c>
      <c r="E26" s="50" t="s">
        <v>19</v>
      </c>
      <c r="F26" s="81">
        <v>280</v>
      </c>
    </row>
    <row r="27" spans="1:6" ht="72" x14ac:dyDescent="0.2">
      <c r="A27" s="177" t="s">
        <v>96</v>
      </c>
      <c r="B27" s="79" t="s">
        <v>118</v>
      </c>
      <c r="C27" s="80" t="s">
        <v>66</v>
      </c>
      <c r="D27" s="85" t="s">
        <v>172</v>
      </c>
      <c r="E27" s="50" t="s">
        <v>19</v>
      </c>
      <c r="F27" s="81">
        <v>332.74</v>
      </c>
    </row>
    <row r="28" spans="1:6" ht="53.25" customHeight="1" x14ac:dyDescent="0.2">
      <c r="A28" s="177" t="s">
        <v>120</v>
      </c>
      <c r="B28" s="79" t="s">
        <v>118</v>
      </c>
      <c r="C28" s="82" t="s">
        <v>218</v>
      </c>
      <c r="D28" s="63" t="s">
        <v>220</v>
      </c>
      <c r="E28" s="86" t="s">
        <v>19</v>
      </c>
      <c r="F28" s="81">
        <v>332.74</v>
      </c>
    </row>
    <row r="29" spans="1:6" ht="60" x14ac:dyDescent="0.2">
      <c r="A29" s="177" t="s">
        <v>121</v>
      </c>
      <c r="B29" s="79" t="s">
        <v>118</v>
      </c>
      <c r="C29" s="80" t="s">
        <v>67</v>
      </c>
      <c r="D29" s="85" t="s">
        <v>173</v>
      </c>
      <c r="E29" s="50" t="s">
        <v>19</v>
      </c>
      <c r="F29" s="81">
        <v>24.32</v>
      </c>
    </row>
    <row r="30" spans="1:6" ht="60" x14ac:dyDescent="0.2">
      <c r="A30" s="177" t="s">
        <v>122</v>
      </c>
      <c r="B30" s="79" t="s">
        <v>118</v>
      </c>
      <c r="C30" s="80" t="s">
        <v>68</v>
      </c>
      <c r="D30" s="80" t="s">
        <v>174</v>
      </c>
      <c r="E30" s="50" t="s">
        <v>19</v>
      </c>
      <c r="F30" s="81">
        <v>38.450000000000003</v>
      </c>
    </row>
    <row r="31" spans="1:6" ht="60" x14ac:dyDescent="0.2">
      <c r="A31" s="177" t="s">
        <v>123</v>
      </c>
      <c r="B31" s="79" t="s">
        <v>118</v>
      </c>
      <c r="C31" s="80" t="s">
        <v>175</v>
      </c>
      <c r="D31" s="80" t="s">
        <v>176</v>
      </c>
      <c r="E31" s="50" t="s">
        <v>21</v>
      </c>
      <c r="F31" s="81">
        <v>25.66</v>
      </c>
    </row>
    <row r="32" spans="1:6" ht="48" x14ac:dyDescent="0.2">
      <c r="A32" s="177" t="s">
        <v>124</v>
      </c>
      <c r="B32" s="79" t="s">
        <v>118</v>
      </c>
      <c r="C32" s="80" t="s">
        <v>119</v>
      </c>
      <c r="D32" s="80" t="s">
        <v>177</v>
      </c>
      <c r="E32" s="50" t="s">
        <v>19</v>
      </c>
      <c r="F32" s="81">
        <v>0.67</v>
      </c>
    </row>
    <row r="33" spans="1:6" ht="60" x14ac:dyDescent="0.2">
      <c r="A33" s="177" t="s">
        <v>125</v>
      </c>
      <c r="B33" s="79" t="s">
        <v>118</v>
      </c>
      <c r="C33" s="80" t="s">
        <v>199</v>
      </c>
      <c r="D33" s="80" t="s">
        <v>200</v>
      </c>
      <c r="E33" s="50" t="s">
        <v>92</v>
      </c>
      <c r="F33" s="81">
        <v>3</v>
      </c>
    </row>
    <row r="34" spans="1:6" ht="63.75" x14ac:dyDescent="0.2">
      <c r="A34" s="177" t="s">
        <v>126</v>
      </c>
      <c r="B34" s="79" t="s">
        <v>118</v>
      </c>
      <c r="C34" s="82" t="s">
        <v>112</v>
      </c>
      <c r="D34" s="63" t="s">
        <v>113</v>
      </c>
      <c r="E34" s="50" t="s">
        <v>92</v>
      </c>
      <c r="F34" s="81">
        <v>3</v>
      </c>
    </row>
    <row r="35" spans="1:6" ht="51" x14ac:dyDescent="0.2">
      <c r="A35" s="177" t="s">
        <v>127</v>
      </c>
      <c r="B35" s="79" t="s">
        <v>118</v>
      </c>
      <c r="C35" s="82" t="s">
        <v>152</v>
      </c>
      <c r="D35" s="63" t="s">
        <v>178</v>
      </c>
      <c r="E35" s="40" t="s">
        <v>19</v>
      </c>
      <c r="F35" s="120">
        <v>11.34</v>
      </c>
    </row>
    <row r="36" spans="1:6" ht="60" x14ac:dyDescent="0.2">
      <c r="A36" s="177" t="s">
        <v>128</v>
      </c>
      <c r="B36" s="79" t="s">
        <v>118</v>
      </c>
      <c r="C36" s="80" t="s">
        <v>70</v>
      </c>
      <c r="D36" s="85" t="s">
        <v>198</v>
      </c>
      <c r="E36" s="50" t="s">
        <v>19</v>
      </c>
      <c r="F36" s="81">
        <v>2.5</v>
      </c>
    </row>
    <row r="37" spans="1:6" x14ac:dyDescent="0.2">
      <c r="A37" s="78"/>
      <c r="B37" s="79"/>
      <c r="C37" s="80"/>
      <c r="D37" s="85"/>
      <c r="E37" s="50"/>
      <c r="F37" s="81"/>
    </row>
    <row r="38" spans="1:6" x14ac:dyDescent="0.2">
      <c r="A38" s="101" t="s">
        <v>138</v>
      </c>
      <c r="B38" s="102"/>
      <c r="C38" s="110"/>
      <c r="D38" s="170" t="s">
        <v>179</v>
      </c>
      <c r="E38" s="34"/>
      <c r="F38" s="103"/>
    </row>
    <row r="39" spans="1:6" ht="76.5" x14ac:dyDescent="0.2">
      <c r="A39" s="177" t="s">
        <v>93</v>
      </c>
      <c r="B39" s="166" t="s">
        <v>118</v>
      </c>
      <c r="C39" s="167" t="s">
        <v>180</v>
      </c>
      <c r="D39" s="171" t="s">
        <v>183</v>
      </c>
      <c r="E39" s="50" t="s">
        <v>19</v>
      </c>
      <c r="F39" s="81">
        <v>38.450000000000003</v>
      </c>
    </row>
    <row r="40" spans="1:6" ht="63.75" x14ac:dyDescent="0.2">
      <c r="A40" s="177" t="s">
        <v>94</v>
      </c>
      <c r="B40" s="166" t="s">
        <v>118</v>
      </c>
      <c r="C40" s="167" t="s">
        <v>181</v>
      </c>
      <c r="D40" s="171" t="s">
        <v>184</v>
      </c>
      <c r="E40" s="50" t="s">
        <v>182</v>
      </c>
      <c r="F40" s="81">
        <v>211.5</v>
      </c>
    </row>
    <row r="41" spans="1:6" ht="51" x14ac:dyDescent="0.2">
      <c r="A41" s="177" t="s">
        <v>100</v>
      </c>
      <c r="B41" s="166" t="s">
        <v>118</v>
      </c>
      <c r="C41" s="167" t="s">
        <v>185</v>
      </c>
      <c r="D41" s="171" t="s">
        <v>186</v>
      </c>
      <c r="E41" s="50" t="s">
        <v>19</v>
      </c>
      <c r="F41" s="81">
        <v>38.450000000000003</v>
      </c>
    </row>
    <row r="42" spans="1:6" ht="48" x14ac:dyDescent="0.2">
      <c r="A42" s="177" t="s">
        <v>99</v>
      </c>
      <c r="B42" s="166" t="s">
        <v>118</v>
      </c>
      <c r="C42" s="80" t="s">
        <v>203</v>
      </c>
      <c r="D42" s="85" t="s">
        <v>204</v>
      </c>
      <c r="E42" s="86" t="s">
        <v>92</v>
      </c>
      <c r="F42" s="87">
        <v>1</v>
      </c>
    </row>
    <row r="43" spans="1:6" ht="51" x14ac:dyDescent="0.2">
      <c r="A43" s="177" t="s">
        <v>101</v>
      </c>
      <c r="B43" s="166" t="s">
        <v>118</v>
      </c>
      <c r="C43" s="82" t="s">
        <v>218</v>
      </c>
      <c r="D43" s="63" t="s">
        <v>219</v>
      </c>
      <c r="E43" s="86" t="s">
        <v>19</v>
      </c>
      <c r="F43" s="87"/>
    </row>
    <row r="44" spans="1:6" ht="60" x14ac:dyDescent="0.2">
      <c r="A44" s="177" t="s">
        <v>102</v>
      </c>
      <c r="B44" s="79" t="s">
        <v>118</v>
      </c>
      <c r="C44" s="80" t="s">
        <v>62</v>
      </c>
      <c r="D44" s="80" t="s">
        <v>232</v>
      </c>
      <c r="E44" s="90" t="s">
        <v>21</v>
      </c>
      <c r="F44" s="91">
        <v>57.45</v>
      </c>
    </row>
    <row r="45" spans="1:6" ht="24" x14ac:dyDescent="0.2">
      <c r="A45" s="177" t="s">
        <v>103</v>
      </c>
      <c r="B45" s="79" t="s">
        <v>118</v>
      </c>
      <c r="C45" s="80" t="s">
        <v>201</v>
      </c>
      <c r="D45" s="85" t="s">
        <v>202</v>
      </c>
      <c r="E45" s="86" t="s">
        <v>21</v>
      </c>
      <c r="F45" s="87">
        <v>8.1999999999999993</v>
      </c>
    </row>
    <row r="46" spans="1:6" x14ac:dyDescent="0.2">
      <c r="A46" s="107"/>
      <c r="B46" s="89"/>
      <c r="C46" s="80"/>
      <c r="D46" s="85"/>
      <c r="E46" s="86"/>
      <c r="F46" s="87"/>
    </row>
    <row r="47" spans="1:6" x14ac:dyDescent="0.2">
      <c r="A47" s="101" t="s">
        <v>139</v>
      </c>
      <c r="B47" s="102"/>
      <c r="C47" s="110"/>
      <c r="D47" s="95" t="s">
        <v>137</v>
      </c>
      <c r="E47" s="34"/>
      <c r="F47" s="103"/>
    </row>
    <row r="48" spans="1:6" ht="72" x14ac:dyDescent="0.2">
      <c r="A48" s="177" t="s">
        <v>104</v>
      </c>
      <c r="B48" s="79" t="s">
        <v>118</v>
      </c>
      <c r="C48" s="80" t="s">
        <v>71</v>
      </c>
      <c r="D48" s="85" t="s">
        <v>51</v>
      </c>
      <c r="E48" s="50" t="s">
        <v>10</v>
      </c>
      <c r="F48" s="81">
        <v>5</v>
      </c>
    </row>
    <row r="49" spans="1:6" ht="108" x14ac:dyDescent="0.2">
      <c r="A49" s="177" t="s">
        <v>105</v>
      </c>
      <c r="B49" s="79" t="s">
        <v>118</v>
      </c>
      <c r="C49" s="80" t="s">
        <v>72</v>
      </c>
      <c r="D49" s="80" t="s">
        <v>52</v>
      </c>
      <c r="E49" s="50" t="s">
        <v>10</v>
      </c>
      <c r="F49" s="81">
        <v>2</v>
      </c>
    </row>
    <row r="50" spans="1:6" x14ac:dyDescent="0.2">
      <c r="A50" s="177" t="s">
        <v>106</v>
      </c>
      <c r="B50" s="79" t="s">
        <v>118</v>
      </c>
      <c r="C50" s="80" t="s">
        <v>73</v>
      </c>
      <c r="D50" s="79" t="s">
        <v>53</v>
      </c>
      <c r="E50" s="50" t="s">
        <v>10</v>
      </c>
      <c r="F50" s="81">
        <v>2</v>
      </c>
    </row>
    <row r="51" spans="1:6" ht="36" x14ac:dyDescent="0.2">
      <c r="A51" s="177" t="s">
        <v>107</v>
      </c>
      <c r="B51" s="79" t="s">
        <v>118</v>
      </c>
      <c r="C51" s="80" t="s">
        <v>74</v>
      </c>
      <c r="D51" s="85" t="s">
        <v>54</v>
      </c>
      <c r="E51" s="50" t="s">
        <v>10</v>
      </c>
      <c r="F51" s="81">
        <v>2</v>
      </c>
    </row>
    <row r="52" spans="1:6" ht="72" x14ac:dyDescent="0.2">
      <c r="A52" s="177" t="s">
        <v>140</v>
      </c>
      <c r="B52" s="79" t="s">
        <v>118</v>
      </c>
      <c r="C52" s="80" t="s">
        <v>75</v>
      </c>
      <c r="D52" s="80" t="s">
        <v>55</v>
      </c>
      <c r="E52" s="50" t="s">
        <v>10</v>
      </c>
      <c r="F52" s="81">
        <v>4</v>
      </c>
    </row>
    <row r="53" spans="1:6" ht="48" x14ac:dyDescent="0.2">
      <c r="A53" s="177" t="s">
        <v>141</v>
      </c>
      <c r="B53" s="79" t="s">
        <v>118</v>
      </c>
      <c r="C53" s="80" t="s">
        <v>76</v>
      </c>
      <c r="D53" s="80" t="s">
        <v>77</v>
      </c>
      <c r="E53" s="86" t="s">
        <v>10</v>
      </c>
      <c r="F53" s="87">
        <v>8</v>
      </c>
    </row>
    <row r="54" spans="1:6" ht="36" x14ac:dyDescent="0.2">
      <c r="A54" s="177" t="s">
        <v>142</v>
      </c>
      <c r="B54" s="79" t="s">
        <v>118</v>
      </c>
      <c r="C54" s="80" t="s">
        <v>78</v>
      </c>
      <c r="D54" s="80" t="s">
        <v>79</v>
      </c>
      <c r="E54" s="86" t="s">
        <v>10</v>
      </c>
      <c r="F54" s="87">
        <v>4</v>
      </c>
    </row>
    <row r="55" spans="1:6" ht="48" x14ac:dyDescent="0.2">
      <c r="A55" s="177" t="s">
        <v>143</v>
      </c>
      <c r="B55" s="79" t="s">
        <v>118</v>
      </c>
      <c r="C55" s="80" t="s">
        <v>80</v>
      </c>
      <c r="D55" s="88" t="s">
        <v>56</v>
      </c>
      <c r="E55" s="86" t="s">
        <v>10</v>
      </c>
      <c r="F55" s="87">
        <v>4</v>
      </c>
    </row>
    <row r="56" spans="1:6" ht="24" x14ac:dyDescent="0.2">
      <c r="A56" s="177" t="s">
        <v>144</v>
      </c>
      <c r="B56" s="79" t="s">
        <v>118</v>
      </c>
      <c r="C56" s="80" t="s">
        <v>81</v>
      </c>
      <c r="D56" s="85" t="s">
        <v>57</v>
      </c>
      <c r="E56" s="86" t="s">
        <v>10</v>
      </c>
      <c r="F56" s="81">
        <v>2</v>
      </c>
    </row>
    <row r="57" spans="1:6" ht="24" x14ac:dyDescent="0.2">
      <c r="A57" s="177" t="s">
        <v>145</v>
      </c>
      <c r="B57" s="79" t="s">
        <v>118</v>
      </c>
      <c r="C57" s="80" t="s">
        <v>82</v>
      </c>
      <c r="D57" s="85" t="s">
        <v>58</v>
      </c>
      <c r="E57" s="86" t="s">
        <v>10</v>
      </c>
      <c r="F57" s="87">
        <v>4</v>
      </c>
    </row>
    <row r="58" spans="1:6" ht="36" x14ac:dyDescent="0.2">
      <c r="A58" s="177" t="s">
        <v>146</v>
      </c>
      <c r="B58" s="166" t="s">
        <v>118</v>
      </c>
      <c r="C58" s="167" t="s">
        <v>208</v>
      </c>
      <c r="D58" s="175" t="s">
        <v>209</v>
      </c>
      <c r="E58" s="50" t="s">
        <v>10</v>
      </c>
      <c r="F58" s="81">
        <v>2</v>
      </c>
    </row>
    <row r="59" spans="1:6" ht="48" x14ac:dyDescent="0.2">
      <c r="A59" s="177" t="s">
        <v>147</v>
      </c>
      <c r="B59" s="79" t="s">
        <v>118</v>
      </c>
      <c r="C59" s="80" t="s">
        <v>83</v>
      </c>
      <c r="D59" s="85" t="s">
        <v>59</v>
      </c>
      <c r="E59" s="86" t="s">
        <v>10</v>
      </c>
      <c r="F59" s="87">
        <v>2</v>
      </c>
    </row>
    <row r="60" spans="1:6" ht="36" x14ac:dyDescent="0.2">
      <c r="A60" s="177" t="s">
        <v>148</v>
      </c>
      <c r="B60" s="79" t="s">
        <v>118</v>
      </c>
      <c r="C60" s="80" t="s">
        <v>84</v>
      </c>
      <c r="D60" s="85" t="s">
        <v>60</v>
      </c>
      <c r="E60" s="86" t="s">
        <v>21</v>
      </c>
      <c r="F60" s="87">
        <v>6</v>
      </c>
    </row>
    <row r="61" spans="1:6" ht="24" x14ac:dyDescent="0.2">
      <c r="A61" s="177" t="s">
        <v>149</v>
      </c>
      <c r="B61" s="79" t="s">
        <v>118</v>
      </c>
      <c r="C61" s="80" t="s">
        <v>85</v>
      </c>
      <c r="D61" s="85" t="s">
        <v>61</v>
      </c>
      <c r="E61" s="86" t="s">
        <v>10</v>
      </c>
      <c r="F61" s="87">
        <v>2</v>
      </c>
    </row>
    <row r="62" spans="1:6" ht="38.25" x14ac:dyDescent="0.2">
      <c r="A62" s="177" t="s">
        <v>150</v>
      </c>
      <c r="B62" s="79" t="s">
        <v>118</v>
      </c>
      <c r="C62" s="82" t="s">
        <v>132</v>
      </c>
      <c r="D62" s="63" t="s">
        <v>133</v>
      </c>
      <c r="E62" s="99" t="s">
        <v>92</v>
      </c>
      <c r="F62" s="100">
        <v>2</v>
      </c>
    </row>
    <row r="63" spans="1:6" ht="24" x14ac:dyDescent="0.2">
      <c r="A63" s="177" t="s">
        <v>221</v>
      </c>
      <c r="B63" s="79" t="s">
        <v>118</v>
      </c>
      <c r="C63" s="80" t="s">
        <v>86</v>
      </c>
      <c r="D63" s="80" t="s">
        <v>87</v>
      </c>
      <c r="E63" s="90" t="s">
        <v>10</v>
      </c>
      <c r="F63" s="91">
        <v>2</v>
      </c>
    </row>
    <row r="64" spans="1:6" ht="24" x14ac:dyDescent="0.2">
      <c r="A64" s="177" t="s">
        <v>222</v>
      </c>
      <c r="B64" s="79" t="s">
        <v>118</v>
      </c>
      <c r="C64" s="80" t="s">
        <v>88</v>
      </c>
      <c r="D64" s="80" t="s">
        <v>89</v>
      </c>
      <c r="E64" s="90" t="s">
        <v>10</v>
      </c>
      <c r="F64" s="91">
        <v>4</v>
      </c>
    </row>
    <row r="65" spans="1:6" ht="76.5" x14ac:dyDescent="0.2">
      <c r="A65" s="177" t="s">
        <v>223</v>
      </c>
      <c r="B65" s="79" t="s">
        <v>118</v>
      </c>
      <c r="C65" s="82" t="s">
        <v>71</v>
      </c>
      <c r="D65" s="63" t="s">
        <v>207</v>
      </c>
      <c r="E65" s="90" t="s">
        <v>21</v>
      </c>
      <c r="F65" s="91">
        <v>4</v>
      </c>
    </row>
    <row r="66" spans="1:6" ht="60" x14ac:dyDescent="0.2">
      <c r="A66" s="177" t="s">
        <v>224</v>
      </c>
      <c r="B66" s="79" t="s">
        <v>118</v>
      </c>
      <c r="C66" s="80" t="s">
        <v>205</v>
      </c>
      <c r="D66" s="80" t="s">
        <v>206</v>
      </c>
      <c r="E66" s="90" t="s">
        <v>21</v>
      </c>
      <c r="F66" s="91">
        <v>2</v>
      </c>
    </row>
    <row r="67" spans="1:6" ht="24" x14ac:dyDescent="0.2">
      <c r="A67" s="177" t="s">
        <v>225</v>
      </c>
      <c r="B67" s="79" t="s">
        <v>118</v>
      </c>
      <c r="C67" s="80" t="s">
        <v>212</v>
      </c>
      <c r="D67" s="80" t="s">
        <v>213</v>
      </c>
      <c r="E67" s="90" t="s">
        <v>21</v>
      </c>
      <c r="F67" s="91">
        <v>50</v>
      </c>
    </row>
    <row r="68" spans="1:6" ht="48" x14ac:dyDescent="0.2">
      <c r="A68" s="177" t="s">
        <v>226</v>
      </c>
      <c r="B68" s="79" t="s">
        <v>118</v>
      </c>
      <c r="C68" s="80" t="s">
        <v>214</v>
      </c>
      <c r="D68" s="80" t="s">
        <v>215</v>
      </c>
      <c r="E68" s="90" t="s">
        <v>21</v>
      </c>
      <c r="F68" s="91">
        <v>25</v>
      </c>
    </row>
    <row r="69" spans="1:6" ht="63.75" x14ac:dyDescent="0.2">
      <c r="A69" s="177" t="s">
        <v>227</v>
      </c>
      <c r="B69" s="79" t="s">
        <v>118</v>
      </c>
      <c r="C69" s="82" t="s">
        <v>210</v>
      </c>
      <c r="D69" s="63" t="s">
        <v>211</v>
      </c>
      <c r="E69" s="90" t="s">
        <v>21</v>
      </c>
      <c r="F69" s="91">
        <v>90</v>
      </c>
    </row>
    <row r="70" spans="1:6" ht="76.5" x14ac:dyDescent="0.2">
      <c r="A70" s="177" t="s">
        <v>228</v>
      </c>
      <c r="B70" s="79" t="s">
        <v>118</v>
      </c>
      <c r="C70" s="82" t="s">
        <v>114</v>
      </c>
      <c r="D70" s="63" t="s">
        <v>115</v>
      </c>
      <c r="E70" s="90" t="s">
        <v>10</v>
      </c>
      <c r="F70" s="91">
        <v>3</v>
      </c>
    </row>
    <row r="71" spans="1:6" ht="51" x14ac:dyDescent="0.2">
      <c r="A71" s="177" t="s">
        <v>229</v>
      </c>
      <c r="B71" s="79" t="s">
        <v>118</v>
      </c>
      <c r="C71" s="82" t="s">
        <v>116</v>
      </c>
      <c r="D71" s="63" t="s">
        <v>117</v>
      </c>
      <c r="E71" s="90" t="s">
        <v>10</v>
      </c>
      <c r="F71" s="91">
        <v>4</v>
      </c>
    </row>
    <row r="72" spans="1:6" ht="38.25" x14ac:dyDescent="0.2">
      <c r="A72" s="177" t="s">
        <v>230</v>
      </c>
      <c r="B72" s="79" t="s">
        <v>118</v>
      </c>
      <c r="C72" s="82" t="s">
        <v>216</v>
      </c>
      <c r="D72" s="63" t="s">
        <v>217</v>
      </c>
      <c r="E72" s="90" t="s">
        <v>92</v>
      </c>
      <c r="F72" s="91">
        <v>4</v>
      </c>
    </row>
    <row r="73" spans="1:6" ht="38.25" x14ac:dyDescent="0.2">
      <c r="A73" s="177" t="s">
        <v>253</v>
      </c>
      <c r="B73" s="79" t="s">
        <v>118</v>
      </c>
      <c r="C73" s="82" t="s">
        <v>216</v>
      </c>
      <c r="D73" s="63" t="s">
        <v>217</v>
      </c>
      <c r="E73" s="90" t="s">
        <v>92</v>
      </c>
      <c r="F73" s="91">
        <v>8</v>
      </c>
    </row>
    <row r="74" spans="1:6" ht="89.25" x14ac:dyDescent="0.2">
      <c r="A74" s="177" t="s">
        <v>254</v>
      </c>
      <c r="B74" s="79"/>
      <c r="C74" s="82" t="s">
        <v>251</v>
      </c>
      <c r="D74" s="63" t="s">
        <v>252</v>
      </c>
      <c r="E74" s="90" t="s">
        <v>92</v>
      </c>
      <c r="F74" s="91">
        <v>12</v>
      </c>
    </row>
    <row r="75" spans="1:6" x14ac:dyDescent="0.2">
      <c r="A75" s="82"/>
      <c r="B75" s="82"/>
      <c r="C75" s="82"/>
      <c r="D75" s="96"/>
      <c r="E75" s="62"/>
      <c r="F75" s="62"/>
    </row>
    <row r="76" spans="1:6" x14ac:dyDescent="0.2">
      <c r="A76" s="82"/>
      <c r="B76" s="82"/>
      <c r="C76" s="82"/>
      <c r="D76" s="96"/>
      <c r="E76" s="62"/>
      <c r="F76" s="62"/>
    </row>
    <row r="77" spans="1:6" x14ac:dyDescent="0.2">
      <c r="A77" s="82"/>
      <c r="B77" s="82"/>
      <c r="C77" s="82"/>
      <c r="D77" s="96"/>
      <c r="E77" s="62"/>
      <c r="F77" s="62"/>
    </row>
    <row r="78" spans="1:6" x14ac:dyDescent="0.2">
      <c r="A78" s="82"/>
      <c r="B78" s="82"/>
      <c r="C78" s="82"/>
      <c r="D78" s="96"/>
      <c r="E78" s="62"/>
      <c r="F78" s="62"/>
    </row>
  </sheetData>
  <mergeCells count="6">
    <mergeCell ref="A4:E4"/>
    <mergeCell ref="F4:F5"/>
    <mergeCell ref="A5:E5"/>
    <mergeCell ref="A1:F1"/>
    <mergeCell ref="A2:F2"/>
    <mergeCell ref="A3:E3"/>
  </mergeCells>
  <phoneticPr fontId="6" type="noConversion"/>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PLANILHA</vt:lpstr>
      <vt:lpstr>CRONOGRAMA</vt:lpstr>
      <vt:lpstr>MEMORIAL</vt:lpstr>
    </vt:vector>
  </TitlesOfParts>
  <Company>EMPRESA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EMPRESA</dc:creator>
  <cp:lastModifiedBy>admin</cp:lastModifiedBy>
  <cp:lastPrinted>2026-01-07T13:32:02Z</cp:lastPrinted>
  <dcterms:created xsi:type="dcterms:W3CDTF">2008-03-18T21:30:25Z</dcterms:created>
  <dcterms:modified xsi:type="dcterms:W3CDTF">2026-01-07T13:32:29Z</dcterms:modified>
</cp:coreProperties>
</file>